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firstSheet="1" activeTab="1"/>
  </bookViews>
  <sheets>
    <sheet name="Deckblatt" sheetId="1" r:id="rId1"/>
    <sheet name="Übersicht" sheetId="5" r:id="rId2"/>
    <sheet name="Wertungszettel" sheetId="2" r:id="rId3"/>
    <sheet name="Eigenwertung" sheetId="3" r:id="rId4"/>
  </sheets>
  <calcPr calcId="145621"/>
</workbook>
</file>

<file path=xl/calcChain.xml><?xml version="1.0" encoding="utf-8"?>
<calcChain xmlns="http://schemas.openxmlformats.org/spreadsheetml/2006/main">
  <c r="B4" i="5" l="1"/>
  <c r="D10" i="3" l="1"/>
  <c r="E10" i="3"/>
  <c r="F10" i="3"/>
  <c r="G10" i="3"/>
  <c r="H10" i="3"/>
  <c r="I10" i="3"/>
  <c r="J10" i="3"/>
  <c r="K10" i="3"/>
  <c r="L10" i="3"/>
  <c r="M10" i="3"/>
  <c r="N10" i="3"/>
  <c r="O10" i="3"/>
  <c r="P10" i="3"/>
  <c r="Q10" i="3"/>
  <c r="R10" i="3"/>
  <c r="S10" i="3"/>
  <c r="T10" i="3"/>
  <c r="U10" i="3"/>
  <c r="V10" i="3"/>
  <c r="W10" i="3"/>
  <c r="X10" i="3"/>
  <c r="Y10" i="3"/>
  <c r="Z10" i="3"/>
  <c r="C19" i="3"/>
  <c r="F19" i="3"/>
  <c r="G19" i="3"/>
  <c r="H19" i="3"/>
  <c r="I19" i="3"/>
  <c r="J19" i="3"/>
  <c r="K19" i="3"/>
  <c r="L19" i="3"/>
  <c r="M19" i="3"/>
  <c r="N19" i="3"/>
  <c r="O19" i="3"/>
  <c r="P19" i="3"/>
  <c r="Q19" i="3"/>
  <c r="R19" i="3"/>
  <c r="S19" i="3"/>
  <c r="T19" i="3"/>
  <c r="U19" i="3"/>
  <c r="V19" i="3"/>
  <c r="W19" i="3"/>
  <c r="X19" i="3"/>
  <c r="Y19" i="3"/>
  <c r="Z19" i="3"/>
  <c r="D10" i="5"/>
  <c r="D16" i="5"/>
  <c r="D20" i="5"/>
  <c r="D12" i="5"/>
  <c r="D21" i="5"/>
  <c r="D19" i="5"/>
  <c r="D8" i="5"/>
  <c r="D9" i="5"/>
  <c r="D18" i="5"/>
  <c r="D13" i="5"/>
  <c r="D17" i="5"/>
  <c r="C10" i="5"/>
  <c r="C16" i="5"/>
  <c r="C20" i="5"/>
  <c r="C12" i="5"/>
  <c r="C21" i="5"/>
  <c r="C19" i="5"/>
  <c r="C23" i="5"/>
  <c r="C8" i="5"/>
  <c r="C9" i="5"/>
  <c r="C18" i="5"/>
  <c r="C13" i="5"/>
  <c r="C17" i="5"/>
  <c r="D15" i="5"/>
  <c r="C15" i="5"/>
  <c r="D14" i="5"/>
  <c r="C14" i="5"/>
  <c r="C22" i="5"/>
  <c r="A145" i="2" l="1"/>
  <c r="A144" i="2"/>
  <c r="A143" i="2"/>
  <c r="A142" i="2"/>
  <c r="A141" i="2"/>
  <c r="A140" i="2"/>
  <c r="A136" i="2"/>
  <c r="A135" i="2"/>
  <c r="A134" i="2"/>
  <c r="A133" i="2"/>
  <c r="A132" i="2"/>
  <c r="A131" i="2"/>
  <c r="A127" i="2"/>
  <c r="A126" i="2"/>
  <c r="A125" i="2"/>
  <c r="A124" i="2"/>
  <c r="A123" i="2"/>
  <c r="A122" i="2"/>
  <c r="A118" i="2"/>
  <c r="A117" i="2"/>
  <c r="A116" i="2"/>
  <c r="A115" i="2"/>
  <c r="A114" i="2"/>
  <c r="A113" i="2"/>
  <c r="A109" i="2"/>
  <c r="A108" i="2"/>
  <c r="A107" i="2"/>
  <c r="A106" i="2"/>
  <c r="A105" i="2"/>
  <c r="A104" i="2"/>
  <c r="A100" i="2"/>
  <c r="A99" i="2"/>
  <c r="A98" i="2"/>
  <c r="A97" i="2"/>
  <c r="A96" i="2"/>
  <c r="A95" i="2"/>
  <c r="A91" i="2"/>
  <c r="A90" i="2"/>
  <c r="A89" i="2"/>
  <c r="A88" i="2"/>
  <c r="A87" i="2"/>
  <c r="A86" i="2"/>
  <c r="A77" i="2"/>
  <c r="A82" i="2"/>
  <c r="A81" i="2"/>
  <c r="A80" i="2"/>
  <c r="A79" i="2"/>
  <c r="A78" i="2"/>
  <c r="A73" i="2"/>
  <c r="A72" i="2"/>
  <c r="A71" i="2"/>
  <c r="A70" i="2"/>
  <c r="A69" i="2"/>
  <c r="A68" i="2"/>
  <c r="A64" i="2"/>
  <c r="A63" i="2"/>
  <c r="A62" i="2"/>
  <c r="A61" i="2"/>
  <c r="A60" i="2"/>
  <c r="A59" i="2"/>
  <c r="A55" i="2"/>
  <c r="A54" i="2"/>
  <c r="A53" i="2"/>
  <c r="A52" i="2"/>
  <c r="A51" i="2"/>
  <c r="A50" i="2"/>
  <c r="A46" i="2"/>
  <c r="A45" i="2"/>
  <c r="A44" i="2"/>
  <c r="A43" i="2"/>
  <c r="A42" i="2"/>
  <c r="A41" i="2"/>
  <c r="A37" i="2"/>
  <c r="A36" i="2"/>
  <c r="A35" i="2"/>
  <c r="A34" i="2"/>
  <c r="A33" i="2"/>
  <c r="A32" i="2"/>
  <c r="A28" i="2"/>
  <c r="A27" i="2"/>
  <c r="A26" i="2"/>
  <c r="A25" i="2"/>
  <c r="A24" i="2"/>
  <c r="A23" i="2"/>
  <c r="A19" i="2"/>
  <c r="A18" i="2"/>
  <c r="A17" i="2"/>
  <c r="A16" i="2"/>
  <c r="A15" i="2"/>
  <c r="A14" i="2"/>
  <c r="A8" i="2"/>
  <c r="A9" i="2"/>
  <c r="A7" i="2"/>
  <c r="A6" i="2"/>
  <c r="A5" i="2"/>
  <c r="A145" i="3"/>
  <c r="A144" i="3"/>
  <c r="A143" i="3"/>
  <c r="A142" i="3"/>
  <c r="A141" i="3"/>
  <c r="A140" i="3"/>
  <c r="A136" i="3"/>
  <c r="A135" i="3"/>
  <c r="A134" i="3"/>
  <c r="A133" i="3"/>
  <c r="A132" i="3"/>
  <c r="A131" i="3"/>
  <c r="A127" i="3"/>
  <c r="A126" i="3"/>
  <c r="A125" i="3"/>
  <c r="A124" i="3"/>
  <c r="A123" i="3"/>
  <c r="A122" i="3"/>
  <c r="A118" i="3"/>
  <c r="A117" i="3"/>
  <c r="A116" i="3"/>
  <c r="A115" i="3"/>
  <c r="A114" i="3"/>
  <c r="A113" i="3"/>
  <c r="A109" i="3"/>
  <c r="A108" i="3"/>
  <c r="A107" i="3"/>
  <c r="A106" i="3"/>
  <c r="A105" i="3"/>
  <c r="A104" i="3"/>
  <c r="A100" i="3"/>
  <c r="A99" i="3"/>
  <c r="A98" i="3"/>
  <c r="A97" i="3"/>
  <c r="A96" i="3"/>
  <c r="A95" i="3"/>
  <c r="A91" i="3"/>
  <c r="A90" i="3"/>
  <c r="A89" i="3"/>
  <c r="A88" i="3"/>
  <c r="A87" i="3"/>
  <c r="A86" i="3"/>
  <c r="A82" i="3"/>
  <c r="A81" i="3"/>
  <c r="A80" i="3"/>
  <c r="A79" i="3"/>
  <c r="A78" i="3"/>
  <c r="A77" i="3"/>
  <c r="A73" i="3"/>
  <c r="A72" i="3"/>
  <c r="A71" i="3"/>
  <c r="A70" i="3"/>
  <c r="A69" i="3"/>
  <c r="A68" i="3"/>
  <c r="A64" i="3"/>
  <c r="A63" i="3"/>
  <c r="A62" i="3"/>
  <c r="A61" i="3"/>
  <c r="A60" i="3"/>
  <c r="A59" i="3"/>
  <c r="A55" i="3"/>
  <c r="A54" i="3"/>
  <c r="A53" i="3"/>
  <c r="A52" i="3"/>
  <c r="A51" i="3"/>
  <c r="A50" i="3"/>
  <c r="A46" i="3"/>
  <c r="A45" i="3"/>
  <c r="A44" i="3"/>
  <c r="A43" i="3"/>
  <c r="A42" i="3"/>
  <c r="A41" i="3"/>
  <c r="A37" i="3"/>
  <c r="A36" i="3"/>
  <c r="A35" i="3"/>
  <c r="A34" i="3"/>
  <c r="A33" i="3"/>
  <c r="A32" i="3"/>
  <c r="A28" i="3"/>
  <c r="A27" i="3"/>
  <c r="A26" i="3"/>
  <c r="A25" i="3"/>
  <c r="A24" i="3"/>
  <c r="A23" i="3"/>
  <c r="A19" i="3"/>
  <c r="A18" i="3"/>
  <c r="A17" i="3"/>
  <c r="A16" i="3"/>
  <c r="A15" i="3"/>
  <c r="A14" i="3"/>
  <c r="A5" i="3"/>
  <c r="B4" i="3"/>
  <c r="D11" i="5" s="1"/>
  <c r="B13" i="3"/>
  <c r="D22" i="5" s="1"/>
  <c r="B22" i="3"/>
  <c r="B31" i="3"/>
  <c r="B40" i="3"/>
  <c r="A10" i="3"/>
  <c r="A9" i="3"/>
  <c r="A8" i="3"/>
  <c r="A7" i="3"/>
  <c r="A6" i="3"/>
  <c r="B139" i="3"/>
  <c r="B130" i="3"/>
  <c r="B121" i="3"/>
  <c r="B112" i="3"/>
  <c r="B103" i="3"/>
  <c r="B94" i="3"/>
  <c r="B85" i="3"/>
  <c r="B76" i="3"/>
  <c r="B67" i="3"/>
  <c r="B58" i="3"/>
  <c r="B49" i="3"/>
  <c r="D37" i="3"/>
  <c r="X145" i="3" l="1"/>
  <c r="W145" i="3"/>
  <c r="V145" i="3"/>
  <c r="U145" i="3"/>
  <c r="T145" i="3"/>
  <c r="S145" i="3"/>
  <c r="R145" i="3"/>
  <c r="Q145" i="3"/>
  <c r="P145" i="3"/>
  <c r="O145" i="3"/>
  <c r="N145" i="3"/>
  <c r="M145" i="3"/>
  <c r="L145" i="3"/>
  <c r="K145" i="3"/>
  <c r="J145" i="3"/>
  <c r="I145" i="3"/>
  <c r="H145" i="3"/>
  <c r="G145" i="3"/>
  <c r="F145" i="3"/>
  <c r="E145" i="3"/>
  <c r="D145" i="3"/>
  <c r="C145" i="3"/>
  <c r="Z136" i="3"/>
  <c r="Y136" i="3"/>
  <c r="W136" i="3"/>
  <c r="V136" i="3"/>
  <c r="U136" i="3"/>
  <c r="T136" i="3"/>
  <c r="S136" i="3"/>
  <c r="R136" i="3"/>
  <c r="Q136" i="3"/>
  <c r="P136" i="3"/>
  <c r="O136" i="3"/>
  <c r="N136" i="3"/>
  <c r="M136" i="3"/>
  <c r="L136" i="3"/>
  <c r="K136" i="3"/>
  <c r="J136" i="3"/>
  <c r="I136" i="3"/>
  <c r="H136" i="3"/>
  <c r="G136" i="3"/>
  <c r="F136" i="3"/>
  <c r="E136" i="3"/>
  <c r="D136" i="3"/>
  <c r="C136" i="3"/>
  <c r="Z127" i="3"/>
  <c r="Y127" i="3"/>
  <c r="X127" i="3"/>
  <c r="U127" i="3"/>
  <c r="T127" i="3"/>
  <c r="S127" i="3"/>
  <c r="R127" i="3"/>
  <c r="Q127" i="3"/>
  <c r="P127" i="3"/>
  <c r="O127" i="3"/>
  <c r="N127" i="3"/>
  <c r="M127" i="3"/>
  <c r="L127" i="3"/>
  <c r="K127" i="3"/>
  <c r="J127" i="3"/>
  <c r="I127" i="3"/>
  <c r="H127" i="3"/>
  <c r="G127" i="3"/>
  <c r="F127" i="3"/>
  <c r="E127" i="3"/>
  <c r="D127" i="3"/>
  <c r="C127" i="3"/>
  <c r="Z118" i="3"/>
  <c r="Y118" i="3"/>
  <c r="X118" i="3"/>
  <c r="W118" i="3"/>
  <c r="V118" i="3"/>
  <c r="T118" i="3"/>
  <c r="S118" i="3"/>
  <c r="R118" i="3"/>
  <c r="Q118" i="3"/>
  <c r="P118" i="3"/>
  <c r="O118" i="3"/>
  <c r="N118" i="3"/>
  <c r="M118" i="3"/>
  <c r="L118" i="3"/>
  <c r="K118" i="3"/>
  <c r="J118" i="3"/>
  <c r="I118" i="3"/>
  <c r="H118" i="3"/>
  <c r="G118" i="3"/>
  <c r="F118" i="3"/>
  <c r="E118" i="3"/>
  <c r="D118" i="3"/>
  <c r="C118" i="3"/>
  <c r="Z109" i="3"/>
  <c r="Y109" i="3"/>
  <c r="X109" i="3"/>
  <c r="W109" i="3"/>
  <c r="V109" i="3"/>
  <c r="U109" i="3"/>
  <c r="S109" i="3"/>
  <c r="R109" i="3"/>
  <c r="Q109" i="3"/>
  <c r="P109" i="3"/>
  <c r="O109" i="3"/>
  <c r="N109" i="3"/>
  <c r="M109" i="3"/>
  <c r="L109" i="3"/>
  <c r="K109" i="3"/>
  <c r="J109" i="3"/>
  <c r="I109" i="3"/>
  <c r="H109" i="3"/>
  <c r="G109" i="3"/>
  <c r="F109" i="3"/>
  <c r="E109" i="3"/>
  <c r="D109" i="3"/>
  <c r="C109" i="3"/>
  <c r="Z100" i="3"/>
  <c r="Y100" i="3"/>
  <c r="X100" i="3"/>
  <c r="W100" i="3"/>
  <c r="V100" i="3"/>
  <c r="U100" i="3"/>
  <c r="T100" i="3"/>
  <c r="Q100" i="3"/>
  <c r="P100" i="3"/>
  <c r="O100" i="3"/>
  <c r="N100" i="3"/>
  <c r="M100" i="3"/>
  <c r="L100" i="3"/>
  <c r="K100" i="3"/>
  <c r="J100" i="3"/>
  <c r="I100" i="3"/>
  <c r="H100" i="3"/>
  <c r="G100" i="3"/>
  <c r="F100" i="3"/>
  <c r="E100" i="3"/>
  <c r="D100" i="3"/>
  <c r="C100" i="3"/>
  <c r="Z91" i="3"/>
  <c r="Y91" i="3"/>
  <c r="X91" i="3"/>
  <c r="W91" i="3"/>
  <c r="V91" i="3"/>
  <c r="U91" i="3"/>
  <c r="T91" i="3"/>
  <c r="S91" i="3"/>
  <c r="R91" i="3"/>
  <c r="O91" i="3"/>
  <c r="N91" i="3"/>
  <c r="M91" i="3"/>
  <c r="L91" i="3"/>
  <c r="K91" i="3"/>
  <c r="J91" i="3"/>
  <c r="I91" i="3"/>
  <c r="H91" i="3"/>
  <c r="G91" i="3"/>
  <c r="F91" i="3"/>
  <c r="E91" i="3"/>
  <c r="D91" i="3"/>
  <c r="C91" i="3"/>
  <c r="Z82" i="3"/>
  <c r="Y82" i="3"/>
  <c r="X82" i="3"/>
  <c r="W82" i="3"/>
  <c r="V82" i="3"/>
  <c r="U82" i="3"/>
  <c r="T82" i="3"/>
  <c r="S82" i="3"/>
  <c r="R82" i="3"/>
  <c r="Q82" i="3"/>
  <c r="P82" i="3"/>
  <c r="N82" i="3"/>
  <c r="M82" i="3"/>
  <c r="L82" i="3"/>
  <c r="K82" i="3"/>
  <c r="J82" i="3"/>
  <c r="I82" i="3"/>
  <c r="H82" i="3"/>
  <c r="G82" i="3"/>
  <c r="F82" i="3"/>
  <c r="E82" i="3"/>
  <c r="D82" i="3"/>
  <c r="C82" i="3"/>
  <c r="Z73" i="3"/>
  <c r="Y73" i="3"/>
  <c r="X73" i="3"/>
  <c r="W73" i="3"/>
  <c r="V73" i="3"/>
  <c r="U73" i="3"/>
  <c r="T73" i="3"/>
  <c r="S73" i="3"/>
  <c r="R73" i="3"/>
  <c r="Q73" i="3"/>
  <c r="P73" i="3"/>
  <c r="O73" i="3"/>
  <c r="L73" i="3"/>
  <c r="K73" i="3"/>
  <c r="J73" i="3"/>
  <c r="I73" i="3"/>
  <c r="H73" i="3"/>
  <c r="G73" i="3"/>
  <c r="F73" i="3"/>
  <c r="E73" i="3"/>
  <c r="D73" i="3"/>
  <c r="C73" i="3"/>
  <c r="Z64" i="3"/>
  <c r="Y64" i="3"/>
  <c r="X64" i="3"/>
  <c r="W64" i="3"/>
  <c r="V64" i="3"/>
  <c r="U64" i="3"/>
  <c r="T64" i="3"/>
  <c r="S64" i="3"/>
  <c r="R64" i="3"/>
  <c r="Q64" i="3"/>
  <c r="P64" i="3"/>
  <c r="O64" i="3"/>
  <c r="N64" i="3"/>
  <c r="M64" i="3"/>
  <c r="K64" i="3"/>
  <c r="J64" i="3"/>
  <c r="I64" i="3"/>
  <c r="H64" i="3"/>
  <c r="G64" i="3"/>
  <c r="F64" i="3"/>
  <c r="E64" i="3"/>
  <c r="D64" i="3"/>
  <c r="C64" i="3"/>
  <c r="Z55" i="3"/>
  <c r="Y55" i="3"/>
  <c r="X55" i="3"/>
  <c r="W55" i="3"/>
  <c r="V55" i="3"/>
  <c r="U55" i="3"/>
  <c r="T55" i="3"/>
  <c r="S55" i="3"/>
  <c r="R55" i="3"/>
  <c r="Q55" i="3"/>
  <c r="P55" i="3"/>
  <c r="O55" i="3"/>
  <c r="N55" i="3"/>
  <c r="M55" i="3"/>
  <c r="L55" i="3"/>
  <c r="I55" i="3"/>
  <c r="H55" i="3"/>
  <c r="G55" i="3"/>
  <c r="F55" i="3"/>
  <c r="E55" i="3"/>
  <c r="D55" i="3"/>
  <c r="C55" i="3"/>
  <c r="Z46" i="3"/>
  <c r="Y46" i="3"/>
  <c r="X46" i="3"/>
  <c r="W46" i="3"/>
  <c r="V46" i="3"/>
  <c r="U46" i="3"/>
  <c r="T46" i="3"/>
  <c r="S46" i="3"/>
  <c r="R46" i="3"/>
  <c r="Q46" i="3"/>
  <c r="P46" i="3"/>
  <c r="O46" i="3"/>
  <c r="N46" i="3"/>
  <c r="M46" i="3"/>
  <c r="L46" i="3"/>
  <c r="K46" i="3"/>
  <c r="J46" i="3"/>
  <c r="H46" i="3"/>
  <c r="G46" i="3"/>
  <c r="F46" i="3"/>
  <c r="E46" i="3"/>
  <c r="D46" i="3"/>
  <c r="C46" i="3"/>
  <c r="Z37" i="3"/>
  <c r="Y37" i="3"/>
  <c r="X37" i="3"/>
  <c r="W37" i="3"/>
  <c r="V37" i="3"/>
  <c r="U37" i="3"/>
  <c r="T37" i="3"/>
  <c r="S37" i="3"/>
  <c r="R37" i="3"/>
  <c r="Q37" i="3"/>
  <c r="P37" i="3"/>
  <c r="O37" i="3"/>
  <c r="N37" i="3"/>
  <c r="M37" i="3"/>
  <c r="L37" i="3"/>
  <c r="K37" i="3"/>
  <c r="J37" i="3"/>
  <c r="I37" i="3"/>
  <c r="G37" i="3"/>
  <c r="F37" i="3"/>
  <c r="E37" i="3"/>
  <c r="C37" i="3"/>
  <c r="Z28" i="3"/>
  <c r="Y28" i="3"/>
  <c r="X28" i="3"/>
  <c r="W28" i="3"/>
  <c r="V28" i="3"/>
  <c r="U28" i="3"/>
  <c r="T28" i="3"/>
  <c r="S28" i="3"/>
  <c r="R28" i="3"/>
  <c r="Q28" i="3"/>
  <c r="P28" i="3"/>
  <c r="O28" i="3"/>
  <c r="N28" i="3"/>
  <c r="M28" i="3"/>
  <c r="L28" i="3"/>
  <c r="K28" i="3"/>
  <c r="J28" i="3"/>
  <c r="I28" i="3"/>
  <c r="H28" i="3"/>
  <c r="E28" i="3"/>
  <c r="D28" i="3"/>
  <c r="C28" i="3"/>
  <c r="E19" i="5"/>
  <c r="E21" i="5"/>
  <c r="E12" i="5"/>
  <c r="E20" i="5"/>
  <c r="E16" i="5"/>
  <c r="E10" i="5"/>
  <c r="B139" i="2"/>
  <c r="B130" i="2"/>
  <c r="B121" i="2"/>
  <c r="B112" i="2"/>
  <c r="B103" i="2"/>
  <c r="B94" i="2"/>
  <c r="B76" i="2"/>
  <c r="B85" i="2"/>
  <c r="B67" i="2"/>
  <c r="B58" i="2"/>
  <c r="B49" i="2"/>
  <c r="B40" i="2"/>
  <c r="B22" i="2"/>
  <c r="B13" i="2"/>
  <c r="G100" i="2" l="1"/>
  <c r="G82" i="2"/>
  <c r="G64" i="2"/>
  <c r="G118" i="2"/>
  <c r="G109" i="2"/>
  <c r="G46" i="2"/>
  <c r="G37" i="2"/>
  <c r="G10" i="2"/>
  <c r="G127" i="2"/>
  <c r="G91" i="2"/>
  <c r="G136" i="2"/>
  <c r="G145" i="2"/>
  <c r="G19" i="2"/>
  <c r="G73" i="2"/>
  <c r="G55" i="2"/>
  <c r="S82" i="2"/>
  <c r="S64" i="2"/>
  <c r="S118" i="2"/>
  <c r="S109" i="2"/>
  <c r="S46" i="2"/>
  <c r="S10" i="2"/>
  <c r="S37" i="2"/>
  <c r="S127" i="2"/>
  <c r="T127" i="2"/>
  <c r="S91" i="2"/>
  <c r="S136" i="2"/>
  <c r="S73" i="2"/>
  <c r="S19" i="2"/>
  <c r="S145" i="2"/>
  <c r="S55" i="2"/>
  <c r="T55" i="2"/>
  <c r="S28" i="2"/>
  <c r="D64" i="2"/>
  <c r="E64" i="2"/>
  <c r="F64" i="2"/>
  <c r="H64" i="2"/>
  <c r="I64" i="2"/>
  <c r="J64" i="2"/>
  <c r="K64" i="2"/>
  <c r="M64" i="2"/>
  <c r="N64" i="2"/>
  <c r="O64" i="2"/>
  <c r="P64" i="2"/>
  <c r="Q64" i="2"/>
  <c r="R64" i="2"/>
  <c r="T64" i="2"/>
  <c r="U64" i="2"/>
  <c r="V64" i="2"/>
  <c r="W64" i="2"/>
  <c r="X64" i="2"/>
  <c r="Y64" i="2"/>
  <c r="Z64" i="2"/>
  <c r="Z100" i="2" l="1"/>
  <c r="Y100" i="2"/>
  <c r="X100" i="2"/>
  <c r="W100" i="2"/>
  <c r="V100" i="2"/>
  <c r="U100" i="2"/>
  <c r="T100" i="2"/>
  <c r="Q100" i="2"/>
  <c r="P100" i="2"/>
  <c r="O100" i="2"/>
  <c r="N100" i="2"/>
  <c r="M100" i="2"/>
  <c r="L100" i="2"/>
  <c r="K100" i="2"/>
  <c r="J100" i="2"/>
  <c r="I100" i="2"/>
  <c r="H100" i="2"/>
  <c r="F100" i="2"/>
  <c r="E100" i="2"/>
  <c r="D100" i="2"/>
  <c r="C100" i="2"/>
  <c r="Z82" i="2"/>
  <c r="Y82" i="2"/>
  <c r="X82" i="2"/>
  <c r="W82" i="2"/>
  <c r="V82" i="2"/>
  <c r="U82" i="2"/>
  <c r="T82" i="2"/>
  <c r="R82" i="2"/>
  <c r="Q82" i="2"/>
  <c r="P82" i="2"/>
  <c r="N82" i="2"/>
  <c r="M82" i="2"/>
  <c r="L82" i="2"/>
  <c r="K82" i="2"/>
  <c r="J82" i="2"/>
  <c r="I82" i="2"/>
  <c r="H82" i="2"/>
  <c r="F82" i="2"/>
  <c r="E82" i="2"/>
  <c r="D82" i="2"/>
  <c r="C82" i="2"/>
  <c r="C109" i="2"/>
  <c r="Z28" i="2"/>
  <c r="Y28" i="2"/>
  <c r="X28" i="2"/>
  <c r="W28" i="2"/>
  <c r="V28" i="2"/>
  <c r="U28" i="2"/>
  <c r="T28" i="2"/>
  <c r="R28" i="2"/>
  <c r="Q28" i="2"/>
  <c r="P28" i="2"/>
  <c r="O28" i="2"/>
  <c r="N28" i="2"/>
  <c r="M28" i="2"/>
  <c r="L28" i="2"/>
  <c r="K28" i="2"/>
  <c r="J28" i="2"/>
  <c r="I28" i="2"/>
  <c r="H28" i="2"/>
  <c r="E28" i="2"/>
  <c r="D28" i="2"/>
  <c r="C28" i="2"/>
  <c r="C64" i="2"/>
  <c r="Z118" i="2"/>
  <c r="Y118" i="2"/>
  <c r="X118" i="2"/>
  <c r="W118" i="2"/>
  <c r="V118" i="2"/>
  <c r="T118" i="2"/>
  <c r="R118" i="2"/>
  <c r="Q118" i="2"/>
  <c r="P118" i="2"/>
  <c r="O118" i="2"/>
  <c r="N118" i="2"/>
  <c r="M118" i="2"/>
  <c r="L118" i="2"/>
  <c r="K118" i="2"/>
  <c r="J118" i="2"/>
  <c r="I118" i="2"/>
  <c r="H118" i="2"/>
  <c r="F118" i="2"/>
  <c r="E118" i="2"/>
  <c r="D118" i="2"/>
  <c r="C118" i="2"/>
  <c r="Z109" i="2"/>
  <c r="Y109" i="2"/>
  <c r="X109" i="2"/>
  <c r="W109" i="2"/>
  <c r="V109" i="2"/>
  <c r="U109" i="2"/>
  <c r="R109" i="2"/>
  <c r="Q109" i="2"/>
  <c r="P109" i="2"/>
  <c r="O109" i="2"/>
  <c r="N109" i="2"/>
  <c r="M109" i="2"/>
  <c r="L109" i="2"/>
  <c r="K109" i="2"/>
  <c r="J109" i="2"/>
  <c r="I109" i="2"/>
  <c r="H109" i="2"/>
  <c r="F109" i="2"/>
  <c r="E109" i="2"/>
  <c r="D109" i="2"/>
  <c r="D46" i="2"/>
  <c r="E46" i="2"/>
  <c r="F46" i="2"/>
  <c r="H46" i="2"/>
  <c r="J46" i="2"/>
  <c r="K46" i="2"/>
  <c r="L46" i="2"/>
  <c r="M46" i="2"/>
  <c r="N46" i="2"/>
  <c r="O46" i="2"/>
  <c r="P46" i="2"/>
  <c r="Q46" i="2"/>
  <c r="R46" i="2"/>
  <c r="T46" i="2"/>
  <c r="U46" i="2"/>
  <c r="V46" i="2"/>
  <c r="W46" i="2"/>
  <c r="X46" i="2"/>
  <c r="Y46" i="2"/>
  <c r="Z46" i="2"/>
  <c r="D10" i="2"/>
  <c r="E10" i="2"/>
  <c r="F10" i="2"/>
  <c r="H10" i="2"/>
  <c r="I10" i="2"/>
  <c r="J10" i="2"/>
  <c r="K10" i="2"/>
  <c r="L10" i="2"/>
  <c r="M10" i="2"/>
  <c r="N10" i="2"/>
  <c r="O10" i="2"/>
  <c r="P10" i="2"/>
  <c r="Q10" i="2"/>
  <c r="R10" i="2"/>
  <c r="T10" i="2"/>
  <c r="U10" i="2"/>
  <c r="V10" i="2"/>
  <c r="W10" i="2"/>
  <c r="X10" i="2"/>
  <c r="Y10" i="2"/>
  <c r="Z10" i="2"/>
  <c r="D37" i="2"/>
  <c r="E37" i="2"/>
  <c r="F37" i="2"/>
  <c r="I37" i="2"/>
  <c r="J37" i="2"/>
  <c r="K37" i="2"/>
  <c r="L37" i="2"/>
  <c r="M37" i="2"/>
  <c r="N37" i="2"/>
  <c r="O37" i="2"/>
  <c r="P37" i="2"/>
  <c r="Q37" i="2"/>
  <c r="R37" i="2"/>
  <c r="T37" i="2"/>
  <c r="U37" i="2"/>
  <c r="V37" i="2"/>
  <c r="W37" i="2"/>
  <c r="X37" i="2"/>
  <c r="Y37" i="2"/>
  <c r="Z37" i="2"/>
  <c r="Q127" i="2"/>
  <c r="Q136" i="2"/>
  <c r="Q73" i="2"/>
  <c r="Q19" i="2"/>
  <c r="Q145" i="2"/>
  <c r="Q55" i="2"/>
  <c r="D127" i="2"/>
  <c r="E127" i="2"/>
  <c r="F127" i="2"/>
  <c r="H127" i="2"/>
  <c r="I127" i="2"/>
  <c r="J127" i="2"/>
  <c r="K127" i="2"/>
  <c r="L127" i="2"/>
  <c r="M127" i="2"/>
  <c r="N127" i="2"/>
  <c r="O127" i="2"/>
  <c r="P127" i="2"/>
  <c r="R127" i="2"/>
  <c r="U127" i="2"/>
  <c r="X127" i="2"/>
  <c r="Y127" i="2"/>
  <c r="Z127" i="2"/>
  <c r="W91" i="2"/>
  <c r="W136" i="2"/>
  <c r="W73" i="2"/>
  <c r="W19" i="2"/>
  <c r="W145" i="2"/>
  <c r="W55" i="2"/>
  <c r="U91" i="2"/>
  <c r="V91" i="2"/>
  <c r="X91" i="2"/>
  <c r="L136" i="2"/>
  <c r="M136" i="2"/>
  <c r="N136" i="2"/>
  <c r="C73" i="2"/>
  <c r="F19" i="2"/>
  <c r="V55" i="2"/>
  <c r="Z55" i="2"/>
  <c r="I55" i="2"/>
  <c r="R55" i="2"/>
  <c r="V145" i="2"/>
  <c r="I145" i="2"/>
  <c r="R145" i="2"/>
  <c r="K145" i="2"/>
  <c r="V19" i="2"/>
  <c r="Z19" i="2"/>
  <c r="I19" i="2"/>
  <c r="R19" i="2"/>
  <c r="K19" i="2"/>
  <c r="V73" i="2"/>
  <c r="Z73" i="2"/>
  <c r="I73" i="2"/>
  <c r="R73" i="2"/>
  <c r="K73" i="2"/>
  <c r="V136" i="2"/>
  <c r="Z136" i="2"/>
  <c r="I136" i="2"/>
  <c r="R136" i="2"/>
  <c r="K136" i="2"/>
  <c r="Z91" i="2"/>
  <c r="I91" i="2"/>
  <c r="R91" i="2"/>
  <c r="K91" i="2"/>
  <c r="D145" i="2"/>
  <c r="B4" i="2" l="1"/>
  <c r="C11" i="5" s="1"/>
  <c r="A10" i="2"/>
  <c r="C46" i="2"/>
  <c r="C37" i="2"/>
  <c r="C127" i="2"/>
  <c r="O91" i="2"/>
  <c r="E91" i="2"/>
  <c r="Y91" i="2"/>
  <c r="H91" i="2"/>
  <c r="C91" i="2"/>
  <c r="L91" i="2"/>
  <c r="N91" i="2"/>
  <c r="T136" i="2"/>
  <c r="O136" i="2"/>
  <c r="P136" i="2"/>
  <c r="E136" i="2"/>
  <c r="Y136" i="2"/>
  <c r="H136" i="2"/>
  <c r="C136" i="2"/>
  <c r="U73" i="2"/>
  <c r="X73" i="2"/>
  <c r="T73" i="2"/>
  <c r="O73" i="2"/>
  <c r="P73" i="2"/>
  <c r="E73" i="2"/>
  <c r="Y73" i="2"/>
  <c r="H73" i="2"/>
  <c r="C19" i="2"/>
  <c r="L19" i="2"/>
  <c r="N19" i="2"/>
  <c r="U19" i="2"/>
  <c r="X19" i="2"/>
  <c r="T19" i="2"/>
  <c r="O19" i="2"/>
  <c r="P19" i="2"/>
  <c r="Y19" i="2"/>
  <c r="H19" i="2"/>
  <c r="B31" i="2" s="1"/>
  <c r="M145" i="2"/>
  <c r="C145" i="2"/>
  <c r="L145" i="2"/>
  <c r="N145" i="2"/>
  <c r="U145" i="2"/>
  <c r="X145" i="2"/>
  <c r="T145" i="2"/>
  <c r="O145" i="2"/>
  <c r="P145" i="2"/>
  <c r="E145" i="2"/>
  <c r="H145" i="2"/>
  <c r="F55" i="2"/>
  <c r="M55" i="2"/>
  <c r="C55" i="2"/>
  <c r="L55" i="2"/>
  <c r="N55" i="2"/>
  <c r="U55" i="2"/>
  <c r="X55" i="2"/>
  <c r="O55" i="2"/>
  <c r="P55" i="2"/>
  <c r="E55" i="2"/>
  <c r="Y55" i="2"/>
  <c r="H55" i="2"/>
  <c r="D55" i="2"/>
  <c r="E11" i="5" l="1"/>
  <c r="E13" i="5"/>
  <c r="E23" i="5"/>
  <c r="E17" i="5"/>
  <c r="E9" i="5"/>
  <c r="E22" i="5"/>
  <c r="E18" i="5"/>
  <c r="E14" i="5"/>
  <c r="E8" i="5"/>
  <c r="E15" i="5"/>
  <c r="J145" i="2"/>
  <c r="F145" i="2"/>
  <c r="J19" i="2"/>
  <c r="M19" i="2"/>
  <c r="J73" i="2"/>
  <c r="D73" i="2"/>
  <c r="F73" i="2"/>
  <c r="L73" i="2"/>
  <c r="J136" i="2"/>
  <c r="D136" i="2"/>
  <c r="F136" i="2"/>
  <c r="U136" i="2"/>
  <c r="J91" i="2"/>
  <c r="D91" i="2"/>
  <c r="F91" i="2"/>
  <c r="M91" i="2"/>
  <c r="T91" i="2"/>
  <c r="C21" i="1" l="1"/>
  <c r="C18" i="1"/>
  <c r="C16" i="1"/>
  <c r="C13" i="1"/>
  <c r="C27" i="1"/>
  <c r="C26" i="1"/>
  <c r="C25" i="1"/>
  <c r="C24" i="1"/>
  <c r="C23" i="1"/>
  <c r="C22" i="1"/>
  <c r="C20" i="1"/>
  <c r="C19" i="1"/>
  <c r="C17" i="1"/>
  <c r="I27" i="1"/>
  <c r="I26" i="1"/>
  <c r="I25" i="1"/>
  <c r="I24" i="1"/>
  <c r="I23" i="1"/>
  <c r="I22" i="1"/>
  <c r="I21" i="1"/>
  <c r="I20" i="1"/>
  <c r="I19" i="1"/>
  <c r="I18" i="1"/>
  <c r="I17" i="1"/>
  <c r="I16" i="1"/>
  <c r="I15" i="1"/>
  <c r="I14" i="1"/>
  <c r="I13" i="1"/>
  <c r="I12" i="1"/>
  <c r="A11" i="1"/>
  <c r="D8" i="1" s="1"/>
  <c r="C6" i="1"/>
  <c r="D13" i="1" l="1"/>
  <c r="D20" i="1"/>
  <c r="D18" i="1"/>
  <c r="D14" i="1"/>
  <c r="D12" i="1"/>
  <c r="D15" i="1"/>
  <c r="D21" i="1"/>
  <c r="D27" i="1"/>
  <c r="D17" i="1"/>
  <c r="D23" i="1"/>
  <c r="D24" i="1"/>
  <c r="D26" i="1"/>
  <c r="D16" i="1"/>
  <c r="D19" i="1"/>
  <c r="D22" i="1"/>
  <c r="D25" i="1"/>
  <c r="C12" i="1"/>
  <c r="C15" i="1"/>
  <c r="B6" i="1"/>
  <c r="C14" i="1"/>
</calcChain>
</file>

<file path=xl/comments1.xml><?xml version="1.0" encoding="utf-8"?>
<comments xmlns="http://schemas.openxmlformats.org/spreadsheetml/2006/main">
  <authors>
    <author/>
  </authors>
  <commentList>
    <comment ref="C2" authorId="0">
      <text>
        <r>
          <rPr>
            <sz val="10"/>
            <color rgb="FF000000"/>
            <rFont val="Arial"/>
            <family val="2"/>
          </rPr>
          <t>SOtG-Dokument des DFV:
http://www.frisbeesportverband.de/verband/dokumente.html</t>
        </r>
      </text>
    </comment>
    <comment ref="E2" authorId="0">
      <text>
        <r>
          <rPr>
            <sz val="10"/>
            <color rgb="FF000000"/>
            <rFont val="Arial"/>
            <family val="2"/>
          </rPr>
          <t>schwarze Ecke in einer Zelle</t>
        </r>
      </text>
    </comment>
    <comment ref="B8" authorId="0">
      <text>
        <r>
          <rPr>
            <sz val="10"/>
            <color rgb="FF000000"/>
            <rFont val="Arial"/>
            <family val="2"/>
          </rPr>
          <t>Anzahl der bewerteten Spiele (pro Spiel sollte es 2 Bewertungen geben, von jedem Team eine)</t>
        </r>
      </text>
    </comment>
    <comment ref="C8" authorId="0">
      <text>
        <r>
          <rPr>
            <sz val="10"/>
            <color rgb="FF000000"/>
            <rFont val="Arial"/>
            <family val="2"/>
          </rPr>
          <t>Prozentsatz der bewerteten Spiele
(100% entspricht gespielte Paarungen * 2; pro Team und Spiel ein Zettel)</t>
        </r>
      </text>
    </comment>
    <comment ref="B10" authorId="0">
      <text>
        <r>
          <rPr>
            <sz val="10"/>
            <color rgb="FF000000"/>
            <rFont val="Arial"/>
            <family val="2"/>
          </rPr>
          <t>Anzahl der Spielpaarungen hier eintragen</t>
        </r>
      </text>
    </comment>
    <comment ref="D10" authorId="0">
      <text>
        <r>
          <rPr>
            <sz val="10"/>
            <color rgb="FF000000"/>
            <rFont val="Arial"/>
            <family val="2"/>
          </rPr>
          <t>oder mit =COMBIN(B13;2)</t>
        </r>
      </text>
    </comment>
    <comment ref="B13" authorId="0">
      <text>
        <r>
          <rPr>
            <sz val="10"/>
            <color rgb="FF000000"/>
            <rFont val="Arial"/>
            <family val="2"/>
          </rPr>
          <t>1. Teamnamen hier drunter eintragen (übrige Einträge einfach leer lassen)</t>
        </r>
      </text>
    </comment>
    <comment ref="C13" authorId="0">
      <text>
        <r>
          <rPr>
            <sz val="10"/>
            <color rgb="FF000000"/>
            <rFont val="Arial"/>
            <family val="2"/>
          </rPr>
          <t>wird automatisch berechnet
(ausser ein Team hat keine Wertung erhalten)</t>
        </r>
      </text>
    </comment>
    <comment ref="E13" authorId="0">
      <text>
        <r>
          <rPr>
            <sz val="10"/>
            <color rgb="FF000000"/>
            <rFont val="Arial"/>
            <family val="2"/>
          </rPr>
          <t>automatische Sortierung (oben sind alle Teams ohne Wertung, darunter die eigentliche Tabelle)</t>
        </r>
      </text>
    </comment>
    <comment ref="H13" authorId="0">
      <text>
        <r>
          <rPr>
            <sz val="10"/>
            <color rgb="FF000000"/>
            <rFont val="Arial"/>
            <family val="2"/>
          </rPr>
          <t>grün: gute Selbsteinschätzung
rot: eigenen Spirit deutlich überschätzt
blau: eigenen Spirit deutlich unterschätzt</t>
        </r>
      </text>
    </comment>
  </commentList>
</comments>
</file>

<file path=xl/comments2.xml><?xml version="1.0" encoding="utf-8"?>
<comments xmlns="http://schemas.openxmlformats.org/spreadsheetml/2006/main">
  <authors>
    <author/>
  </authors>
  <commentList>
    <comment ref="C2" authorId="0">
      <text>
        <r>
          <rPr>
            <sz val="10"/>
            <color rgb="FF000000"/>
            <rFont val="Arial"/>
            <family val="2"/>
          </rPr>
          <t>SOtG-Dokument des DFV:
http://www.frisbeesportverband.de/verband/dokumente.html</t>
        </r>
      </text>
    </comment>
  </commentList>
</comments>
</file>

<file path=xl/comments3.xml><?xml version="1.0" encoding="utf-8"?>
<comments xmlns="http://schemas.openxmlformats.org/spreadsheetml/2006/main">
  <authors>
    <author>Jens Spiegelberg</author>
  </authors>
  <commentList>
    <comment ref="P127" authorId="0">
      <text>
        <r>
          <rPr>
            <b/>
            <sz val="9"/>
            <color indexed="81"/>
            <rFont val="Tahoma"/>
            <family val="2"/>
          </rPr>
          <t xml:space="preserve">SANDsation:
</t>
        </r>
        <r>
          <rPr>
            <sz val="9"/>
            <color indexed="81"/>
            <rFont val="Tahoma"/>
            <family val="2"/>
          </rPr>
          <t>Sexyness: 15</t>
        </r>
      </text>
    </comment>
    <comment ref="O143" authorId="0">
      <text>
        <r>
          <rPr>
            <b/>
            <sz val="9"/>
            <color indexed="81"/>
            <rFont val="Tahoma"/>
            <family val="2"/>
          </rPr>
          <t xml:space="preserve">Toni Kroos Stiftung:
</t>
        </r>
        <r>
          <rPr>
            <sz val="9"/>
            <color indexed="81"/>
            <rFont val="Tahoma"/>
            <family val="2"/>
          </rPr>
          <t>Man kann da nix mehr besser machen!</t>
        </r>
      </text>
    </comment>
  </commentList>
</comments>
</file>

<file path=xl/sharedStrings.xml><?xml version="1.0" encoding="utf-8"?>
<sst xmlns="http://schemas.openxmlformats.org/spreadsheetml/2006/main" count="681" uniqueCount="125">
  <si>
    <t>Spiritwertung</t>
  </si>
  <si>
    <t>Spiritzettel</t>
  </si>
  <si>
    <t>(blaue Felder selbst ausfüllen)</t>
  </si>
  <si>
    <t>(Notizen helfen weiter)</t>
  </si>
  <si>
    <t>Durchschnitt aller Teams</t>
  </si>
  <si>
    <t/>
  </si>
  <si>
    <t>Abgegebene Wertungen</t>
  </si>
  <si>
    <t>Spielpaarungen</t>
  </si>
  <si>
    <t>Spiele bei RR:</t>
  </si>
  <si>
    <t>Teams</t>
  </si>
  <si>
    <t>Spiritscore</t>
  </si>
  <si>
    <t>Eigenbewertung</t>
  </si>
  <si>
    <t>Platzierungen Spirit</t>
  </si>
  <si>
    <t>Differenz</t>
  </si>
  <si>
    <t>Zamperl</t>
  </si>
  <si>
    <t>Mainzelrenner</t>
  </si>
  <si>
    <t>Disc-o-Fever</t>
  </si>
  <si>
    <t>Frau Rauscher &amp; the...</t>
  </si>
  <si>
    <t>Heidees</t>
  </si>
  <si>
    <t>Saxy Divers</t>
  </si>
  <si>
    <t>Tiefseetaucher</t>
  </si>
  <si>
    <t>Monaco Mix</t>
  </si>
  <si>
    <t>JinXCity</t>
  </si>
  <si>
    <t>SugarMix</t>
  </si>
  <si>
    <t>Frisbee Family</t>
  </si>
  <si>
    <t>Fischbees</t>
  </si>
  <si>
    <t>Team der Liebe</t>
  </si>
  <si>
    <t>Deine Mudder</t>
  </si>
  <si>
    <t>7 Todsünden</t>
  </si>
  <si>
    <t>TeKielas</t>
  </si>
  <si>
    <t>Bewerter</t>
  </si>
  <si>
    <t>Regelkenntnis</t>
  </si>
  <si>
    <t>-</t>
  </si>
  <si>
    <t>Körperkontakt</t>
  </si>
  <si>
    <t>Fairplay</t>
  </si>
  <si>
    <t>Positive Einstellung</t>
  </si>
  <si>
    <t>Summe</t>
  </si>
  <si>
    <t>DJ Dahlem</t>
  </si>
  <si>
    <t>Kommunikation</t>
  </si>
  <si>
    <t>Air Pussies</t>
  </si>
  <si>
    <t>DiscUrs</t>
  </si>
  <si>
    <t>Griffin's Lehre</t>
  </si>
  <si>
    <t>Hamburg Alsters</t>
  </si>
  <si>
    <t>Hund Flach Werfen</t>
  </si>
  <si>
    <t>Rotor</t>
  </si>
  <si>
    <t>SANDsation</t>
  </si>
  <si>
    <t>Göttinger 7</t>
  </si>
  <si>
    <t>Außendienst</t>
  </si>
  <si>
    <t>Black Block</t>
  </si>
  <si>
    <t>4:6</t>
  </si>
  <si>
    <t>11:2</t>
  </si>
  <si>
    <t>Toni Kroos Stiftung</t>
  </si>
  <si>
    <t>6:8</t>
  </si>
  <si>
    <t>8:4</t>
  </si>
  <si>
    <t>7:5</t>
  </si>
  <si>
    <t>12:2</t>
  </si>
  <si>
    <t>Rollator</t>
  </si>
  <si>
    <t>8:6</t>
  </si>
  <si>
    <t>13:1</t>
  </si>
  <si>
    <t>Leipziger Allerlei</t>
  </si>
  <si>
    <t>Göttinger 7_2</t>
  </si>
  <si>
    <t>Hamburg Alsters_2</t>
  </si>
  <si>
    <t>Toni Kroos Stiftung_2</t>
  </si>
  <si>
    <t>7:4</t>
  </si>
  <si>
    <t>9:2</t>
  </si>
  <si>
    <t>7:1</t>
  </si>
  <si>
    <t>2:12</t>
  </si>
  <si>
    <t>3:8</t>
  </si>
  <si>
    <t>10:3</t>
  </si>
  <si>
    <t>11:6</t>
  </si>
  <si>
    <t>9:3</t>
  </si>
  <si>
    <t>13:2</t>
  </si>
  <si>
    <t>8:5</t>
  </si>
  <si>
    <t>5:4</t>
  </si>
  <si>
    <t>5:10</t>
  </si>
  <si>
    <t>Hund Flach Werfen_2</t>
  </si>
  <si>
    <t>11:1</t>
  </si>
  <si>
    <t>2:11</t>
  </si>
  <si>
    <t>0:13</t>
  </si>
  <si>
    <t>5:9</t>
  </si>
  <si>
    <t>4:8</t>
  </si>
  <si>
    <t>5:7</t>
  </si>
  <si>
    <t>7:11</t>
  </si>
  <si>
    <t>4:5</t>
  </si>
  <si>
    <t>5:6</t>
  </si>
  <si>
    <t>6:3</t>
  </si>
  <si>
    <t>8:9</t>
  </si>
  <si>
    <t>6:4</t>
  </si>
  <si>
    <t>11:7</t>
  </si>
  <si>
    <t>HSP-Greifen</t>
  </si>
  <si>
    <t>2:10</t>
  </si>
  <si>
    <t>2:13</t>
  </si>
  <si>
    <t>6:5</t>
  </si>
  <si>
    <t>Black Block_2</t>
  </si>
  <si>
    <t>Außen-dienst</t>
  </si>
  <si>
    <t>Außen-dienst_2</t>
  </si>
  <si>
    <t>SAND-sation</t>
  </si>
  <si>
    <t>SAND-sation_2</t>
  </si>
  <si>
    <t>Schleuder-trauma</t>
  </si>
  <si>
    <t>Schleudertrauma</t>
  </si>
  <si>
    <t>6:11</t>
  </si>
  <si>
    <t>6:12</t>
  </si>
  <si>
    <t>12:6</t>
  </si>
  <si>
    <t>9:4</t>
  </si>
  <si>
    <t>4:9</t>
  </si>
  <si>
    <t>10:2</t>
  </si>
  <si>
    <t>1:11</t>
  </si>
  <si>
    <t>8:3</t>
  </si>
  <si>
    <t>1:13</t>
  </si>
  <si>
    <t>9:8</t>
  </si>
  <si>
    <t>3:9</t>
  </si>
  <si>
    <t>13:0</t>
  </si>
  <si>
    <t>9:5</t>
  </si>
  <si>
    <t>5:8</t>
  </si>
  <si>
    <t>3:10</t>
  </si>
  <si>
    <t>???</t>
  </si>
  <si>
    <t>1:7</t>
  </si>
  <si>
    <t>4:7</t>
  </si>
  <si>
    <t>10:4</t>
  </si>
  <si>
    <t>4:10</t>
  </si>
  <si>
    <t>2:9</t>
  </si>
  <si>
    <t>10:5</t>
  </si>
  <si>
    <t>3:13</t>
  </si>
  <si>
    <t>13:3</t>
  </si>
  <si>
    <t>3:6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</si>
</sst>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0"/>
      <color rgb="FF000000"/>
      <name val="Arial"/>
    </font>
    <font>
      <b/>
      <sz val="12"/>
      <color rgb="FF000000"/>
      <name val="Arial"/>
      <family val="2"/>
    </font>
    <font>
      <sz val="12"/>
      <color rgb="FF000000"/>
      <name val="Arial"/>
      <family val="2"/>
    </font>
    <font>
      <sz val="12"/>
      <color rgb="FF000000"/>
      <name val="Arial"/>
      <family val="2"/>
    </font>
    <font>
      <b/>
      <sz val="12"/>
      <color rgb="FF000000"/>
      <name val="Arial"/>
      <family val="2"/>
    </font>
    <font>
      <i/>
      <sz val="12"/>
      <color rgb="FF000000"/>
      <name val="Arial"/>
      <family val="2"/>
    </font>
    <font>
      <b/>
      <sz val="12"/>
      <color rgb="FF000000"/>
      <name val="Arial"/>
      <family val="2"/>
    </font>
    <font>
      <i/>
      <sz val="12"/>
      <color rgb="FF000000"/>
      <name val="Arial"/>
      <family val="2"/>
    </font>
    <font>
      <b/>
      <sz val="18"/>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b/>
      <sz val="10"/>
      <color rgb="FF000000"/>
      <name val="Arial"/>
      <family val="2"/>
    </font>
    <font>
      <sz val="12"/>
      <color rgb="FF000000"/>
      <name val="Arial"/>
      <family val="2"/>
    </font>
    <font>
      <b/>
      <sz val="10"/>
      <color rgb="FF0000FF"/>
      <name val="Arial"/>
      <family val="2"/>
    </font>
    <font>
      <sz val="12"/>
      <color rgb="FF000000"/>
      <name val="Arial"/>
      <family val="2"/>
    </font>
    <font>
      <b/>
      <sz val="12"/>
      <color rgb="FF000000"/>
      <name val="Arial"/>
      <family val="2"/>
    </font>
    <font>
      <sz val="12"/>
      <color rgb="FF000000"/>
      <name val="Arial"/>
      <family val="2"/>
    </font>
    <font>
      <b/>
      <sz val="10"/>
      <color rgb="FF000000"/>
      <name val="Arial"/>
      <family val="2"/>
    </font>
    <font>
      <sz val="12"/>
      <color rgb="FF000000"/>
      <name val="Arial"/>
      <family val="2"/>
    </font>
    <font>
      <b/>
      <sz val="12"/>
      <color rgb="FF000000"/>
      <name val="Arial"/>
      <family val="2"/>
    </font>
    <font>
      <sz val="10"/>
      <color rgb="FF000000"/>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rgb="FFCFE2F3"/>
        <bgColor indexed="64"/>
      </patternFill>
    </fill>
    <fill>
      <patternFill patternType="solid">
        <fgColor rgb="FFCFE2F3"/>
        <bgColor indexed="64"/>
      </patternFill>
    </fill>
    <fill>
      <patternFill patternType="solid">
        <fgColor rgb="FFCFE2F3"/>
        <bgColor indexed="64"/>
      </patternFill>
    </fill>
  </fills>
  <borders count="21">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bottom style="thin">
        <color indexed="64"/>
      </bottom>
      <diagonal/>
    </border>
    <border>
      <left/>
      <right/>
      <top/>
      <bottom style="thin">
        <color indexed="64"/>
      </bottom>
      <diagonal/>
    </border>
    <border>
      <left/>
      <right/>
      <top/>
      <bottom style="thin">
        <color indexed="64"/>
      </bottom>
      <diagonal/>
    </border>
    <border>
      <left/>
      <right/>
      <top style="thin">
        <color indexed="64"/>
      </top>
      <bottom/>
      <diagonal/>
    </border>
    <border>
      <left/>
      <right/>
      <top/>
      <bottom style="medium">
        <color auto="1"/>
      </bottom>
      <diagonal/>
    </border>
    <border>
      <left/>
      <right/>
      <top style="thin">
        <color indexed="64"/>
      </top>
      <bottom style="medium">
        <color indexed="64"/>
      </bottom>
      <diagonal/>
    </border>
  </borders>
  <cellStyleXfs count="1">
    <xf numFmtId="0" fontId="0" fillId="0" borderId="0"/>
  </cellStyleXfs>
  <cellXfs count="63">
    <xf numFmtId="0" fontId="0" fillId="0" borderId="0" xfId="0" applyAlignment="1">
      <alignment wrapText="1"/>
    </xf>
    <xf numFmtId="0" fontId="0" fillId="0" borderId="1" xfId="0" applyBorder="1" applyAlignment="1">
      <alignment wrapText="1"/>
    </xf>
    <xf numFmtId="0" fontId="0" fillId="2" borderId="0" xfId="0" applyFill="1" applyAlignment="1">
      <alignment horizontal="center" wrapText="1"/>
    </xf>
    <xf numFmtId="0" fontId="1" fillId="0" borderId="2" xfId="0" applyFont="1" applyBorder="1" applyAlignment="1">
      <alignment horizontal="center" wrapText="1"/>
    </xf>
    <xf numFmtId="0" fontId="2" fillId="0" borderId="3" xfId="0" applyFont="1" applyBorder="1" applyAlignment="1">
      <alignment horizontal="center" wrapText="1"/>
    </xf>
    <xf numFmtId="0" fontId="3" fillId="0" borderId="4" xfId="0" applyFont="1" applyBorder="1" applyAlignment="1">
      <alignment wrapText="1"/>
    </xf>
    <xf numFmtId="0" fontId="4" fillId="0" borderId="0" xfId="0" applyFont="1" applyAlignment="1">
      <alignment wrapText="1"/>
    </xf>
    <xf numFmtId="0" fontId="5" fillId="0" borderId="0" xfId="0" applyFont="1" applyAlignment="1">
      <alignment horizontal="center" vertical="center" wrapText="1"/>
    </xf>
    <xf numFmtId="0" fontId="0" fillId="0" borderId="0" xfId="0" applyAlignment="1">
      <alignment horizontal="center" wrapText="1"/>
    </xf>
    <xf numFmtId="0" fontId="0" fillId="0" borderId="5" xfId="0" applyBorder="1" applyAlignment="1">
      <alignment wrapText="1"/>
    </xf>
    <xf numFmtId="0" fontId="0" fillId="0" borderId="6" xfId="0" applyBorder="1" applyAlignment="1">
      <alignment wrapText="1"/>
    </xf>
    <xf numFmtId="0" fontId="6" fillId="3" borderId="0" xfId="0" applyFont="1" applyFill="1" applyAlignment="1">
      <alignment horizontal="center" wrapText="1"/>
    </xf>
    <xf numFmtId="0" fontId="7" fillId="0" borderId="0" xfId="0" applyFont="1" applyAlignment="1">
      <alignment horizontal="center" wrapText="1"/>
    </xf>
    <xf numFmtId="0" fontId="8" fillId="0" borderId="0" xfId="0" applyFont="1" applyAlignment="1">
      <alignment wrapText="1"/>
    </xf>
    <xf numFmtId="0" fontId="9" fillId="4" borderId="7" xfId="0" applyFont="1" applyFill="1" applyBorder="1" applyAlignment="1">
      <alignment wrapText="1"/>
    </xf>
    <xf numFmtId="0" fontId="10" fillId="0" borderId="0" xfId="0" applyFont="1" applyAlignment="1">
      <alignment horizontal="right" wrapText="1"/>
    </xf>
    <xf numFmtId="0" fontId="11" fillId="0" borderId="0" xfId="0" applyFont="1" applyAlignment="1">
      <alignment horizontal="center" wrapText="1"/>
    </xf>
    <xf numFmtId="0" fontId="12" fillId="0" borderId="8" xfId="0" applyFont="1" applyBorder="1" applyAlignment="1">
      <alignment wrapText="1"/>
    </xf>
    <xf numFmtId="0" fontId="13" fillId="0" borderId="0" xfId="0" applyFont="1" applyAlignment="1">
      <alignment horizontal="center" wrapText="1"/>
    </xf>
    <xf numFmtId="0" fontId="0" fillId="0" borderId="9" xfId="0" applyBorder="1" applyAlignment="1">
      <alignment horizontal="center" wrapText="1"/>
    </xf>
    <xf numFmtId="9" fontId="14" fillId="0" borderId="0" xfId="0" applyNumberFormat="1" applyFont="1" applyAlignment="1">
      <alignment horizontal="center" wrapText="1"/>
    </xf>
    <xf numFmtId="0" fontId="0" fillId="0" borderId="0" xfId="0" applyAlignment="1">
      <alignment horizontal="right" wrapText="1"/>
    </xf>
    <xf numFmtId="0" fontId="15" fillId="0" borderId="10" xfId="0" applyFont="1" applyBorder="1" applyAlignment="1">
      <alignment horizontal="center" wrapText="1"/>
    </xf>
    <xf numFmtId="0" fontId="0" fillId="0" borderId="11" xfId="0" applyBorder="1" applyAlignment="1">
      <alignment wrapText="1"/>
    </xf>
    <xf numFmtId="0" fontId="16" fillId="0" borderId="12" xfId="0" applyFont="1" applyBorder="1" applyAlignment="1">
      <alignment horizontal="center" wrapText="1"/>
    </xf>
    <xf numFmtId="0" fontId="0" fillId="0" borderId="13" xfId="0" applyBorder="1" applyAlignment="1">
      <alignment wrapText="1"/>
    </xf>
    <xf numFmtId="0" fontId="17" fillId="0" borderId="14" xfId="0" applyFont="1" applyBorder="1" applyAlignment="1">
      <alignment wrapText="1"/>
    </xf>
    <xf numFmtId="0" fontId="18" fillId="0" borderId="0" xfId="0" applyFont="1" applyAlignment="1">
      <alignment horizontal="center" wrapText="1"/>
    </xf>
    <xf numFmtId="0" fontId="19" fillId="0" borderId="16" xfId="0" applyFont="1" applyBorder="1" applyAlignment="1">
      <alignment horizontal="center" wrapText="1"/>
    </xf>
    <xf numFmtId="0" fontId="20" fillId="0" borderId="0" xfId="0" applyFont="1" applyAlignment="1">
      <alignment wrapText="1"/>
    </xf>
    <xf numFmtId="0" fontId="0" fillId="0" borderId="18" xfId="0" applyBorder="1" applyAlignment="1">
      <alignment horizontal="center" wrapText="1"/>
    </xf>
    <xf numFmtId="0" fontId="21" fillId="0" borderId="0" xfId="0" applyFont="1" applyAlignment="1">
      <alignment horizontal="right" wrapText="1"/>
    </xf>
    <xf numFmtId="0" fontId="1" fillId="0" borderId="17" xfId="0" applyFont="1" applyBorder="1" applyAlignment="1">
      <alignment horizontal="left" wrapText="1"/>
    </xf>
    <xf numFmtId="0" fontId="1" fillId="0" borderId="14" xfId="0" applyFont="1" applyBorder="1" applyAlignment="1">
      <alignment wrapText="1"/>
    </xf>
    <xf numFmtId="164" fontId="11" fillId="0" borderId="0" xfId="0" applyNumberFormat="1" applyFont="1" applyAlignment="1">
      <alignment horizontal="center" wrapText="1"/>
    </xf>
    <xf numFmtId="0" fontId="0" fillId="0" borderId="17" xfId="0" applyBorder="1" applyAlignment="1">
      <alignment wrapText="1"/>
    </xf>
    <xf numFmtId="0" fontId="0" fillId="0" borderId="17" xfId="0" applyBorder="1" applyAlignment="1">
      <alignment horizontal="center" wrapText="1"/>
    </xf>
    <xf numFmtId="0" fontId="2" fillId="4" borderId="7" xfId="0" applyFont="1" applyFill="1" applyBorder="1" applyAlignment="1">
      <alignment wrapText="1"/>
    </xf>
    <xf numFmtId="0" fontId="0" fillId="0" borderId="0" xfId="0" applyBorder="1" applyAlignment="1">
      <alignment horizontal="center" wrapText="1"/>
    </xf>
    <xf numFmtId="0" fontId="0" fillId="0" borderId="19" xfId="0" applyBorder="1" applyAlignment="1">
      <alignment wrapText="1"/>
    </xf>
    <xf numFmtId="0" fontId="11" fillId="0" borderId="19" xfId="0" applyFont="1" applyBorder="1" applyAlignment="1">
      <alignment horizontal="center" wrapText="1"/>
    </xf>
    <xf numFmtId="0" fontId="2" fillId="0" borderId="19" xfId="0" applyFont="1" applyBorder="1" applyAlignment="1">
      <alignment horizontal="center" wrapText="1"/>
    </xf>
    <xf numFmtId="0" fontId="0" fillId="0" borderId="20" xfId="0" applyBorder="1" applyAlignment="1">
      <alignment horizontal="center" wrapText="1"/>
    </xf>
    <xf numFmtId="0" fontId="0" fillId="0" borderId="20" xfId="0" applyBorder="1" applyAlignment="1">
      <alignment wrapText="1"/>
    </xf>
    <xf numFmtId="0" fontId="0" fillId="0" borderId="0" xfId="0" applyBorder="1" applyAlignment="1">
      <alignment wrapText="1"/>
    </xf>
    <xf numFmtId="0" fontId="2" fillId="0" borderId="0" xfId="0" applyFont="1" applyBorder="1" applyAlignment="1">
      <alignment horizontal="center" wrapText="1"/>
    </xf>
    <xf numFmtId="0" fontId="11" fillId="0" borderId="0" xfId="0" applyFont="1" applyBorder="1" applyAlignment="1">
      <alignment horizontal="center" wrapText="1"/>
    </xf>
    <xf numFmtId="0" fontId="2" fillId="0" borderId="0" xfId="0" applyFont="1" applyAlignment="1">
      <alignment horizontal="center" wrapText="1"/>
    </xf>
    <xf numFmtId="0" fontId="0" fillId="0" borderId="15" xfId="0" applyBorder="1" applyAlignment="1">
      <alignment horizontal="center" wrapText="1"/>
    </xf>
    <xf numFmtId="0" fontId="22" fillId="0" borderId="15" xfId="0" quotePrefix="1" applyFont="1" applyBorder="1" applyAlignment="1">
      <alignment horizontal="center" wrapText="1"/>
    </xf>
    <xf numFmtId="0" fontId="22" fillId="0" borderId="17" xfId="0" quotePrefix="1" applyFont="1" applyBorder="1" applyAlignment="1">
      <alignment horizontal="center" wrapText="1"/>
    </xf>
    <xf numFmtId="0" fontId="0" fillId="0" borderId="15" xfId="0" quotePrefix="1" applyBorder="1" applyAlignment="1">
      <alignment horizontal="center" wrapText="1"/>
    </xf>
    <xf numFmtId="0" fontId="22" fillId="0" borderId="11" xfId="0" quotePrefix="1" applyFont="1" applyBorder="1" applyAlignment="1">
      <alignment horizontal="center" wrapText="1"/>
    </xf>
    <xf numFmtId="20" fontId="22" fillId="0" borderId="2" xfId="0" quotePrefix="1" applyNumberFormat="1" applyFont="1" applyBorder="1" applyAlignment="1">
      <alignment horizontal="center" wrapText="1"/>
    </xf>
    <xf numFmtId="0" fontId="0" fillId="0" borderId="11" xfId="0" applyBorder="1" applyAlignment="1">
      <alignment horizontal="center" wrapText="1"/>
    </xf>
    <xf numFmtId="20" fontId="22" fillId="0" borderId="11" xfId="0" quotePrefix="1" applyNumberFormat="1" applyFont="1" applyBorder="1" applyAlignment="1">
      <alignment horizontal="center" wrapText="1"/>
    </xf>
    <xf numFmtId="0" fontId="22" fillId="0" borderId="0" xfId="0" quotePrefix="1" applyFont="1" applyBorder="1" applyAlignment="1">
      <alignment horizontal="center" wrapText="1"/>
    </xf>
    <xf numFmtId="0" fontId="22" fillId="0" borderId="0" xfId="0" applyFont="1" applyAlignment="1">
      <alignment horizontal="center" wrapText="1"/>
    </xf>
    <xf numFmtId="164" fontId="2" fillId="0" borderId="3" xfId="0" applyNumberFormat="1" applyFont="1" applyBorder="1" applyAlignment="1">
      <alignment horizontal="center" wrapText="1"/>
    </xf>
    <xf numFmtId="164" fontId="16" fillId="0" borderId="12" xfId="0" applyNumberFormat="1" applyFont="1" applyBorder="1" applyAlignment="1">
      <alignment horizontal="center" wrapText="1"/>
    </xf>
    <xf numFmtId="164" fontId="2" fillId="0" borderId="12" xfId="0" applyNumberFormat="1" applyFont="1" applyBorder="1" applyAlignment="1">
      <alignment horizontal="center" wrapText="1"/>
    </xf>
    <xf numFmtId="0" fontId="22" fillId="0" borderId="15" xfId="0" applyFont="1" applyBorder="1" applyAlignment="1">
      <alignment horizontal="center" wrapText="1"/>
    </xf>
    <xf numFmtId="0" fontId="22" fillId="0" borderId="11" xfId="0" applyFont="1" applyBorder="1" applyAlignment="1">
      <alignment horizontal="center" wrapText="1"/>
    </xf>
  </cellXfs>
  <cellStyles count="1">
    <cellStyle name="Standard" xfId="0" builtinId="0"/>
  </cellStyles>
  <dxfs count="96">
    <dxf>
      <fill>
        <patternFill patternType="none">
          <bgColor auto="1"/>
        </patternFill>
      </fill>
    </dxf>
    <dxf>
      <fill>
        <patternFill>
          <bgColor rgb="FFFF0000"/>
        </patternFill>
      </fill>
    </dxf>
    <dxf>
      <fill>
        <patternFill>
          <bgColor rgb="FFFFAFAF"/>
        </patternFill>
      </fill>
    </dxf>
    <dxf>
      <fill>
        <patternFill>
          <bgColor theme="7" tint="0.7999816888943144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AFAF"/>
        </patternFill>
      </fill>
    </dxf>
    <dxf>
      <fill>
        <patternFill>
          <bgColor theme="7" tint="0.79998168889431442"/>
        </patternFill>
      </fill>
    </dxf>
    <dxf>
      <fill>
        <patternFill>
          <bgColor rgb="FF92D050"/>
        </patternFill>
      </fill>
    </dxf>
    <dxf>
      <fill>
        <patternFill>
          <bgColor rgb="FF00B050"/>
        </patternFill>
      </fill>
    </dxf>
    <dxf>
      <fill>
        <patternFill patternType="none">
          <bgColor auto="1"/>
        </patternFill>
      </fill>
    </dxf>
    <dxf>
      <fill>
        <patternFill>
          <bgColor rgb="FFFF0000"/>
        </patternFill>
      </fill>
    </dxf>
    <dxf>
      <fill>
        <patternFill>
          <bgColor rgb="FFFFAFAF"/>
        </patternFill>
      </fill>
    </dxf>
    <dxf>
      <fill>
        <patternFill>
          <bgColor theme="7" tint="0.7999816888943144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AFAF"/>
        </patternFill>
      </fill>
    </dxf>
    <dxf>
      <fill>
        <patternFill>
          <bgColor theme="7" tint="0.79998168889431442"/>
        </patternFill>
      </fill>
    </dxf>
    <dxf>
      <fill>
        <patternFill>
          <bgColor rgb="FF92D050"/>
        </patternFill>
      </fill>
    </dxf>
    <dxf>
      <fill>
        <patternFill>
          <bgColor rgb="FF00B050"/>
        </patternFill>
      </fill>
    </dxf>
    <dxf>
      <fill>
        <patternFill patternType="solid">
          <bgColor rgb="FFFF0000"/>
        </patternFill>
      </fill>
    </dxf>
    <dxf>
      <fill>
        <patternFill patternType="solid">
          <bgColor rgb="FF6AA84F"/>
        </patternFill>
      </fill>
    </dxf>
    <dxf>
      <fill>
        <patternFill patternType="solid">
          <bgColor rgb="FFFFF2CC"/>
        </patternFill>
      </fill>
    </dxf>
    <dxf>
      <fill>
        <patternFill patternType="solid">
          <bgColor rgb="FF6AA84F"/>
        </patternFill>
      </fill>
    </dxf>
    <dxf>
      <fill>
        <patternFill patternType="solid">
          <bgColor rgb="FFFFF2CC"/>
        </patternFill>
      </fill>
    </dxf>
    <dxf>
      <fill>
        <patternFill patternType="solid">
          <bgColor rgb="FFFF0000"/>
        </patternFill>
      </fill>
    </dxf>
    <dxf>
      <fill>
        <patternFill patternType="solid">
          <bgColor rgb="FFFF0000"/>
        </patternFill>
      </fill>
    </dxf>
    <dxf>
      <fill>
        <patternFill patternType="solid">
          <bgColor rgb="FF6AA84F"/>
        </patternFill>
      </fill>
    </dxf>
    <dxf>
      <fill>
        <patternFill patternType="solid">
          <bgColor rgb="FFFFF2CC"/>
        </patternFill>
      </fill>
    </dxf>
    <dxf>
      <fill>
        <patternFill patternType="solid">
          <bgColor rgb="FF6AA84F"/>
        </patternFill>
      </fill>
    </dxf>
    <dxf>
      <fill>
        <patternFill patternType="solid">
          <bgColor rgb="FFFFF2CC"/>
        </patternFill>
      </fill>
    </dxf>
    <dxf>
      <fill>
        <patternFill patternType="solid">
          <bgColor rgb="FFFF0000"/>
        </patternFill>
      </fill>
    </dxf>
    <dxf>
      <fill>
        <patternFill patternType="solid">
          <bgColor rgb="FF6AA84F"/>
        </patternFill>
      </fill>
    </dxf>
    <dxf>
      <fill>
        <patternFill patternType="solid">
          <bgColor rgb="FFFFF2CC"/>
        </patternFill>
      </fill>
    </dxf>
    <dxf>
      <fill>
        <patternFill patternType="solid">
          <bgColor rgb="FFFFF2CC"/>
        </patternFill>
      </fill>
    </dxf>
    <dxf>
      <fill>
        <patternFill patternType="solid">
          <bgColor rgb="FF6AA84F"/>
        </patternFill>
      </fill>
    </dxf>
    <dxf>
      <fill>
        <patternFill patternType="solid">
          <bgColor rgb="FFFFF2CC"/>
        </patternFill>
      </fill>
    </dxf>
    <dxf>
      <fill>
        <patternFill patternType="solid">
          <bgColor rgb="FFFFF2CC"/>
        </patternFill>
      </fill>
    </dxf>
    <dxf>
      <fill>
        <patternFill patternType="solid">
          <bgColor rgb="FF6AA84F"/>
        </patternFill>
      </fill>
    </dxf>
    <dxf>
      <fill>
        <patternFill patternType="solid">
          <bgColor rgb="FFFFF2CC"/>
        </patternFill>
      </fill>
    </dxf>
    <dxf>
      <fill>
        <patternFill patternType="solid">
          <bgColor rgb="FFFFF2CC"/>
        </patternFill>
      </fill>
    </dxf>
    <dxf>
      <fill>
        <patternFill patternType="solid">
          <bgColor rgb="FF6AA84F"/>
        </patternFill>
      </fill>
    </dxf>
    <dxf>
      <fill>
        <patternFill patternType="solid">
          <bgColor rgb="FFFFF2CC"/>
        </patternFill>
      </fill>
    </dxf>
    <dxf>
      <fill>
        <patternFill patternType="solid">
          <bgColor rgb="FFFFF2CC"/>
        </patternFill>
      </fill>
    </dxf>
    <dxf>
      <fill>
        <patternFill patternType="solid">
          <bgColor rgb="FF6AA84F"/>
        </patternFill>
      </fill>
    </dxf>
    <dxf>
      <fill>
        <patternFill patternType="solid">
          <bgColor rgb="FFFF0000"/>
        </patternFill>
      </fill>
    </dxf>
    <dxf>
      <fill>
        <patternFill patternType="solid">
          <bgColor rgb="FFFFF2CC"/>
        </patternFill>
      </fill>
    </dxf>
    <dxf>
      <fill>
        <patternFill patternType="solid">
          <bgColor rgb="FF6AA84F"/>
        </patternFill>
      </fill>
    </dxf>
    <dxf>
      <fill>
        <patternFill patternType="solid">
          <bgColor rgb="FFFF0000"/>
        </patternFill>
      </fill>
    </dxf>
    <dxf>
      <fill>
        <patternFill patternType="solid">
          <bgColor rgb="FFFFF2CC"/>
        </patternFill>
      </fill>
    </dxf>
    <dxf>
      <fill>
        <patternFill patternType="solid">
          <bgColor rgb="FF6AA84F"/>
        </patternFill>
      </fill>
    </dxf>
    <dxf>
      <fill>
        <patternFill patternType="solid">
          <bgColor rgb="FFFF0000"/>
        </patternFill>
      </fill>
    </dxf>
    <dxf>
      <fill>
        <patternFill patternType="solid">
          <bgColor rgb="FF6AA84F"/>
        </patternFill>
      </fill>
    </dxf>
    <dxf>
      <fill>
        <patternFill patternType="solid">
          <bgColor rgb="FFFF0000"/>
        </patternFill>
      </fill>
    </dxf>
    <dxf>
      <fill>
        <patternFill patternType="solid">
          <bgColor rgb="FF6AA84F"/>
        </patternFill>
      </fill>
    </dxf>
    <dxf>
      <fill>
        <patternFill patternType="solid">
          <bgColor rgb="FFFFF2CC"/>
        </patternFill>
      </fill>
    </dxf>
    <dxf>
      <fill>
        <patternFill patternType="solid">
          <bgColor rgb="FFFF0000"/>
        </patternFill>
      </fill>
    </dxf>
    <dxf>
      <fill>
        <patternFill patternType="solid">
          <bgColor rgb="FFFFF2CC"/>
        </patternFill>
      </fill>
    </dxf>
    <dxf>
      <fill>
        <patternFill patternType="solid">
          <bgColor rgb="FFFFF2CC"/>
        </patternFill>
      </fill>
    </dxf>
    <dxf>
      <fill>
        <patternFill patternType="solid">
          <bgColor rgb="FFFFF2CC"/>
        </patternFill>
      </fill>
    </dxf>
    <dxf>
      <fill>
        <patternFill patternType="solid">
          <bgColor rgb="FFFFF2CC"/>
        </patternFill>
      </fill>
    </dxf>
    <dxf>
      <fill>
        <patternFill patternType="solid">
          <bgColor rgb="FFFFF2CC"/>
        </patternFill>
      </fill>
    </dxf>
    <dxf>
      <fill>
        <patternFill patternType="solid">
          <bgColor rgb="FFFFF2CC"/>
        </patternFill>
      </fill>
    </dxf>
    <dxf>
      <fill>
        <patternFill patternType="solid">
          <bgColor rgb="FFFFF2CC"/>
        </patternFill>
      </fill>
    </dxf>
    <dxf>
      <fill>
        <patternFill patternType="solid">
          <bgColor rgb="FF6AA84F"/>
        </patternFill>
      </fill>
    </dxf>
    <dxf>
      <fill>
        <patternFill patternType="solid">
          <bgColor rgb="FFFF0000"/>
        </patternFill>
      </fill>
    </dxf>
    <dxf>
      <fill>
        <patternFill patternType="solid">
          <bgColor rgb="FFFFF2CC"/>
        </patternFill>
      </fill>
    </dxf>
    <dxf>
      <fill>
        <patternFill>
          <bgColor rgb="FFFF0000"/>
        </patternFill>
      </fill>
    </dxf>
    <dxf>
      <fill>
        <patternFill>
          <bgColor rgb="FFFFAFAF"/>
        </patternFill>
      </fill>
    </dxf>
    <dxf>
      <fill>
        <patternFill>
          <bgColor theme="7" tint="0.79998168889431442"/>
        </patternFill>
      </fill>
    </dxf>
    <dxf>
      <fill>
        <patternFill>
          <bgColor rgb="FF92D050"/>
        </patternFill>
      </fill>
    </dxf>
    <dxf>
      <fill>
        <patternFill>
          <bgColor theme="7" tint="0.79998168889431442"/>
        </patternFill>
      </fill>
    </dxf>
    <dxf>
      <fill>
        <patternFill>
          <bgColor rgb="FF00B050"/>
        </patternFill>
      </fill>
    </dxf>
    <dxf>
      <fill>
        <patternFill>
          <bgColor rgb="FF92D050"/>
        </patternFill>
      </fill>
    </dxf>
    <dxf>
      <fill>
        <patternFill>
          <bgColor theme="7" tint="0.79998168889431442"/>
        </patternFill>
      </fill>
    </dxf>
    <dxf>
      <fill>
        <patternFill>
          <bgColor rgb="FFFFAFAF"/>
        </patternFill>
      </fill>
    </dxf>
    <dxf>
      <fill>
        <patternFill>
          <bgColor rgb="FFFF0000"/>
        </patternFill>
      </fill>
    </dxf>
    <dxf>
      <fill>
        <patternFill patternType="solid">
          <bgColor rgb="FFCC0000"/>
        </patternFill>
      </fill>
    </dxf>
    <dxf>
      <fill>
        <patternFill patternType="solid">
          <bgColor rgb="FF6D9EEB"/>
        </patternFill>
      </fill>
    </dxf>
    <dxf>
      <fill>
        <patternFill patternType="solid">
          <bgColor rgb="FFF4CCCC"/>
        </patternFill>
      </fill>
    </dxf>
    <dxf>
      <fill>
        <patternFill patternType="solid">
          <bgColor rgb="FFC9DAF8"/>
        </patternFill>
      </fill>
    </dxf>
    <dxf>
      <fill>
        <patternFill patternType="solid">
          <bgColor rgb="FFFFF2CC"/>
        </patternFill>
      </fill>
    </dxf>
    <dxf>
      <fill>
        <patternFill patternType="solid">
          <bgColor rgb="FFD9EAD3"/>
        </patternFill>
      </fill>
    </dxf>
    <dxf>
      <fill>
        <patternFill patternType="solid">
          <bgColor rgb="FF6AA84F"/>
        </patternFill>
      </fill>
    </dxf>
    <dxf>
      <fill>
        <patternFill patternType="solid">
          <bgColor rgb="FF6AA84F"/>
        </patternFill>
      </fill>
    </dxf>
    <dxf>
      <fill>
        <patternFill patternType="solid">
          <bgColor rgb="FF6AA84F"/>
        </patternFill>
      </fill>
    </dxf>
    <dxf>
      <fill>
        <patternFill patternType="solid">
          <bgColor rgb="FF6AA84F"/>
        </patternFill>
      </fill>
    </dxf>
    <dxf>
      <fill>
        <patternFill patternType="solid">
          <bgColor rgb="FFFF0000"/>
        </patternFill>
      </fill>
    </dxf>
    <dxf>
      <fill>
        <patternFill patternType="solid">
          <bgColor rgb="FFFFF2CC"/>
        </patternFill>
      </fill>
    </dxf>
    <dxf>
      <fill>
        <patternFill patternType="solid">
          <bgColor rgb="FF6AA84F"/>
        </patternFill>
      </fill>
    </dxf>
    <dxf>
      <fill>
        <patternFill patternType="solid">
          <bgColor rgb="FFFF0000"/>
        </patternFill>
      </fill>
    </dxf>
    <dxf>
      <fill>
        <patternFill patternType="solid">
          <bgColor rgb="FFFFF2CC"/>
        </patternFill>
      </fill>
    </dxf>
  </dxfs>
  <tableStyles count="0" defaultTableStyle="TableStyleMedium2" defaultPivotStyle="PivotStyleLight16"/>
  <colors>
    <mruColors>
      <color rgb="FFFFAFAF"/>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590550</xdr:colOff>
      <xdr:row>47</xdr:row>
      <xdr:rowOff>95250</xdr:rowOff>
    </xdr:to>
    <xdr:sp macro="" textlink="">
      <xdr:nvSpPr>
        <xdr:cNvPr id="1035" name="Rectangle 11"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466725</xdr:colOff>
      <xdr:row>181</xdr:row>
      <xdr:rowOff>57150</xdr:rowOff>
    </xdr:to>
    <xdr:sp macro="" textlink="">
      <xdr:nvSpPr>
        <xdr:cNvPr id="2059" name="Rectangle 11"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400050</xdr:colOff>
      <xdr:row>0</xdr:row>
      <xdr:rowOff>0</xdr:rowOff>
    </xdr:to>
    <xdr:sp macro="" textlink="">
      <xdr:nvSpPr>
        <xdr:cNvPr id="3085" name="Rectangle 1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J50"/>
  <sheetViews>
    <sheetView workbookViewId="0">
      <pane ySplit="1" topLeftCell="A11" activePane="bottomLeft" state="frozen"/>
      <selection pane="bottomLeft" activeCell="I12" sqref="I12:I27"/>
    </sheetView>
  </sheetViews>
  <sheetFormatPr baseColWidth="10" defaultColWidth="17.140625" defaultRowHeight="12.75" customHeight="1" x14ac:dyDescent="0.2"/>
  <cols>
    <col min="1" max="1" width="28.28515625" customWidth="1"/>
    <col min="2" max="2" width="24.28515625" customWidth="1"/>
    <col min="6" max="6" width="24.28515625" customWidth="1"/>
    <col min="7" max="7" width="5.7109375" customWidth="1"/>
  </cols>
  <sheetData>
    <row r="1" spans="1:10" ht="23.25" x14ac:dyDescent="0.35">
      <c r="A1" s="13" t="s">
        <v>0</v>
      </c>
    </row>
    <row r="2" spans="1:10" ht="25.5" x14ac:dyDescent="0.2">
      <c r="A2" s="12"/>
      <c r="C2" s="7" t="s">
        <v>1</v>
      </c>
      <c r="D2" s="2" t="s">
        <v>2</v>
      </c>
      <c r="E2" s="8"/>
      <c r="F2" s="8" t="s">
        <v>3</v>
      </c>
    </row>
    <row r="4" spans="1:10" ht="31.5" x14ac:dyDescent="0.25">
      <c r="A4" s="31" t="s">
        <v>4</v>
      </c>
      <c r="B4" s="16">
        <v>10.3</v>
      </c>
      <c r="C4" t="s">
        <v>5</v>
      </c>
    </row>
    <row r="5" spans="1:10" ht="15.75" x14ac:dyDescent="0.25">
      <c r="A5" s="21"/>
      <c r="B5" s="6"/>
    </row>
    <row r="6" spans="1:10" ht="15.75" x14ac:dyDescent="0.25">
      <c r="A6" s="31" t="s">
        <v>6</v>
      </c>
      <c r="B6" s="16" t="str">
        <f>(((((((((((((((((COUNT(Wertungszettel!C55:T55)+COUNT(Wertungszettel!C145:T145))+COUNT(Wertungszettel!C19:T19))+COUNT(Wertungszettel!C73:T73))+COUNT(Wertungszettel!C136:T136))+COUNT(Wertungszettel!C91:T91))+COUNT(Wertungszettel!C127:T127))+COUNT(Wertungszettel!C37:T37))+COUNT(Wertungszettel!C10:T10))+COUNT(Wertungszettel!C46:T46))+COUNT(Wertungszettel!#REF!))+COUNT(Wertungszettel!#REF!))+COUNT(Wertungszettel!#REF!))+COUNT(Wertungszettel!#REF!))+COUNT(Wertungszettel!#REF!))+COUNT(Wertungszettel!#REF!))+1) &amp; "/") &amp;(B8*2)</f>
        <v>55/108</v>
      </c>
      <c r="C6" s="20">
        <f>((((((((((((((((COUNT(Wertungszettel!C55:T55)+COUNT(Wertungszettel!C145:T145))+COUNT(Wertungszettel!C19:T19))+COUNT(Wertungszettel!C73:T73))+COUNT(Wertungszettel!C136:T136))+COUNT(Wertungszettel!C91:T91))+COUNT(Wertungszettel!C127:T127))+COUNT(Wertungszettel!C37:T37))+COUNT(Wertungszettel!C10:T10))+COUNT(Wertungszettel!C46:T46))+COUNT(Wertungszettel!#REF!))+COUNT(Wertungszettel!#REF!))+COUNT(Wertungszettel!#REF!))+COUNT(Wertungszettel!#REF!))+COUNT(Wertungszettel!#REF!))+COUNT(Wertungszettel!#REF!))+1) / (2*B8)</f>
        <v>0.5092592592592593</v>
      </c>
    </row>
    <row r="7" spans="1:10" ht="15.75" x14ac:dyDescent="0.25">
      <c r="A7" s="21"/>
      <c r="B7" s="16"/>
    </row>
    <row r="8" spans="1:10" ht="15.75" x14ac:dyDescent="0.25">
      <c r="A8" s="31" t="s">
        <v>7</v>
      </c>
      <c r="B8" s="11">
        <v>54</v>
      </c>
      <c r="C8" s="15" t="s">
        <v>8</v>
      </c>
      <c r="D8" s="27">
        <f>((A11-1)*A11)/2</f>
        <v>120</v>
      </c>
      <c r="F8" t="s">
        <v>5</v>
      </c>
    </row>
    <row r="9" spans="1:10" ht="15.75" x14ac:dyDescent="0.25">
      <c r="B9" s="16"/>
    </row>
    <row r="10" spans="1:10" ht="15.75" x14ac:dyDescent="0.25">
      <c r="B10" s="16"/>
    </row>
    <row r="11" spans="1:10" ht="15" customHeight="1" x14ac:dyDescent="0.25">
      <c r="A11" s="31">
        <f>16-COUNTBLANK(B12:B27)</f>
        <v>16</v>
      </c>
      <c r="B11" s="3" t="s">
        <v>9</v>
      </c>
      <c r="C11" s="3" t="s">
        <v>10</v>
      </c>
      <c r="D11" s="22" t="s">
        <v>11</v>
      </c>
      <c r="F11" s="26" t="s">
        <v>12</v>
      </c>
      <c r="G11" s="17"/>
      <c r="H11" s="22" t="s">
        <v>11</v>
      </c>
      <c r="I11" s="28" t="s">
        <v>13</v>
      </c>
    </row>
    <row r="12" spans="1:10" ht="15" customHeight="1" x14ac:dyDescent="0.2">
      <c r="A12" s="9">
        <v>1</v>
      </c>
      <c r="B12" s="14" t="s">
        <v>14</v>
      </c>
      <c r="C12" s="4">
        <f>IF(ISNUMBER(Wertungszettel!B49),Wertungszettel!B49,"-")</f>
        <v>10.9</v>
      </c>
      <c r="D12" s="24" t="str">
        <f>IF(ISNUMBER(Eigenwertung!#REF!),Eigenwertung!#REF!,"-")</f>
        <v>-</v>
      </c>
      <c r="E12" s="25"/>
      <c r="F12" s="5" t="s">
        <v>26</v>
      </c>
      <c r="G12" s="4">
        <v>11.4</v>
      </c>
      <c r="H12" s="4">
        <v>10.7</v>
      </c>
      <c r="I12" s="19">
        <f t="shared" ref="I12:I27" si="0">ROUND((G12-H12),1)</f>
        <v>0.7</v>
      </c>
      <c r="J12" s="1"/>
    </row>
    <row r="13" spans="1:10" ht="15" customHeight="1" x14ac:dyDescent="0.2">
      <c r="A13" s="9">
        <v>2</v>
      </c>
      <c r="B13" s="14" t="s">
        <v>15</v>
      </c>
      <c r="C13" s="4">
        <f>IF(ISNUMBER(Wertungszettel!B139),Wertungszettel!B139,"-")</f>
        <v>11.7</v>
      </c>
      <c r="D13" s="24" t="str">
        <f>IF(ISNUMBER(Eigenwertung!#REF!),Eigenwertung!#REF!,"-")</f>
        <v>-</v>
      </c>
      <c r="E13" s="25"/>
      <c r="F13" s="5" t="s">
        <v>22</v>
      </c>
      <c r="G13" s="4">
        <v>11.1</v>
      </c>
      <c r="H13" s="4">
        <v>10</v>
      </c>
      <c r="I13" s="19">
        <f t="shared" si="0"/>
        <v>1.1000000000000001</v>
      </c>
      <c r="J13" s="1"/>
    </row>
    <row r="14" spans="1:10" ht="15" customHeight="1" x14ac:dyDescent="0.2">
      <c r="A14" s="9">
        <v>3</v>
      </c>
      <c r="B14" s="14" t="s">
        <v>16</v>
      </c>
      <c r="C14" s="4">
        <f>IF(ISNUMBER(Wertungszettel!B13),Wertungszettel!B13,"-")</f>
        <v>9.9</v>
      </c>
      <c r="D14" s="24" t="str">
        <f>IF(ISNUMBER(Eigenwertung!#REF!),Eigenwertung!#REF!,"-")</f>
        <v>-</v>
      </c>
      <c r="E14" s="25"/>
      <c r="F14" s="5" t="s">
        <v>21</v>
      </c>
      <c r="G14" s="4">
        <v>10.7</v>
      </c>
      <c r="H14" s="4">
        <v>11</v>
      </c>
      <c r="I14" s="19">
        <f t="shared" si="0"/>
        <v>-0.3</v>
      </c>
      <c r="J14" s="1"/>
    </row>
    <row r="15" spans="1:10" ht="15" customHeight="1" x14ac:dyDescent="0.2">
      <c r="A15" s="9">
        <v>4</v>
      </c>
      <c r="B15" s="14" t="s">
        <v>17</v>
      </c>
      <c r="C15" s="4">
        <f>IF(ISNUMBER(Wertungszettel!B67),Wertungszettel!B67,"-")</f>
        <v>11.7</v>
      </c>
      <c r="D15" s="24" t="str">
        <f>IF(ISNUMBER(Eigenwertung!#REF!),Eigenwertung!#REF!,"-")</f>
        <v>-</v>
      </c>
      <c r="E15" s="25"/>
      <c r="F15" s="5" t="s">
        <v>19</v>
      </c>
      <c r="G15" s="4">
        <v>10.6</v>
      </c>
      <c r="H15" s="4">
        <v>10.7</v>
      </c>
      <c r="I15" s="19">
        <f t="shared" si="0"/>
        <v>-0.1</v>
      </c>
      <c r="J15" s="1"/>
    </row>
    <row r="16" spans="1:10" ht="15" customHeight="1" x14ac:dyDescent="0.2">
      <c r="A16" s="9">
        <v>5</v>
      </c>
      <c r="B16" s="14" t="s">
        <v>18</v>
      </c>
      <c r="C16" s="4">
        <f>IF(ISNUMBER(Wertungszettel!B130),Wertungszettel!B130,"-")</f>
        <v>10.7</v>
      </c>
      <c r="D16" s="24" t="str">
        <f>IF(ISNUMBER(Eigenwertung!#REF!),Eigenwertung!#REF!,"-")</f>
        <v>-</v>
      </c>
      <c r="E16" s="25"/>
      <c r="F16" s="5" t="s">
        <v>14</v>
      </c>
      <c r="G16" s="4">
        <v>10.5</v>
      </c>
      <c r="H16" s="4">
        <v>11.2</v>
      </c>
      <c r="I16" s="19">
        <f t="shared" si="0"/>
        <v>-0.7</v>
      </c>
      <c r="J16" s="1"/>
    </row>
    <row r="17" spans="1:10" ht="15" customHeight="1" x14ac:dyDescent="0.2">
      <c r="A17" s="9">
        <v>6</v>
      </c>
      <c r="B17" s="14" t="s">
        <v>19</v>
      </c>
      <c r="C17" s="4">
        <f>IF(ISNUMBER(Wertungszettel!B85),Wertungszettel!B85,"-")</f>
        <v>9.6</v>
      </c>
      <c r="D17" s="24" t="str">
        <f>IF(ISNUMBER(Eigenwertung!#REF!),Eigenwertung!#REF!,"-")</f>
        <v>-</v>
      </c>
      <c r="E17" s="25"/>
      <c r="F17" s="5" t="s">
        <v>16</v>
      </c>
      <c r="G17" s="4">
        <v>10.5</v>
      </c>
      <c r="H17" s="4">
        <v>10</v>
      </c>
      <c r="I17" s="19">
        <f t="shared" si="0"/>
        <v>0.5</v>
      </c>
      <c r="J17" s="1"/>
    </row>
    <row r="18" spans="1:10" ht="15" customHeight="1" x14ac:dyDescent="0.2">
      <c r="A18" s="9">
        <v>7</v>
      </c>
      <c r="B18" s="14" t="s">
        <v>20</v>
      </c>
      <c r="C18" s="4">
        <f>IF(ISNUMBER(Wertungszettel!B121),Wertungszettel!B121,"-")</f>
        <v>10.4</v>
      </c>
      <c r="D18" s="24" t="str">
        <f>IF(ISNUMBER(Eigenwertung!#REF!),Eigenwertung!#REF!,"-")</f>
        <v>-</v>
      </c>
      <c r="E18" s="25"/>
      <c r="F18" s="5" t="s">
        <v>17</v>
      </c>
      <c r="G18" s="4">
        <v>10.5</v>
      </c>
      <c r="H18" s="4">
        <v>10.6</v>
      </c>
      <c r="I18" s="19">
        <f t="shared" si="0"/>
        <v>-0.1</v>
      </c>
      <c r="J18" s="1"/>
    </row>
    <row r="19" spans="1:10" ht="15" customHeight="1" x14ac:dyDescent="0.2">
      <c r="A19" s="9">
        <v>8</v>
      </c>
      <c r="B19" s="14" t="s">
        <v>21</v>
      </c>
      <c r="C19" s="4">
        <f>IF(ISNUMBER(Wertungszettel!B31),Wertungszettel!B31,"-")</f>
        <v>10.7</v>
      </c>
      <c r="D19" s="24" t="str">
        <f>IF(ISNUMBER(Eigenwertung!#REF!),Eigenwertung!#REF!,"-")</f>
        <v>-</v>
      </c>
      <c r="E19" s="25"/>
      <c r="F19" s="5" t="s">
        <v>18</v>
      </c>
      <c r="G19" s="4">
        <v>10.5</v>
      </c>
      <c r="H19" s="4">
        <v>10.3</v>
      </c>
      <c r="I19" s="19">
        <f t="shared" si="0"/>
        <v>0.2</v>
      </c>
      <c r="J19" s="1"/>
    </row>
    <row r="20" spans="1:10" ht="15" customHeight="1" x14ac:dyDescent="0.2">
      <c r="A20" s="9">
        <v>9</v>
      </c>
      <c r="B20" s="14" t="s">
        <v>22</v>
      </c>
      <c r="C20" s="4">
        <f>IF(ISNUMBER(Wertungszettel!B4),Wertungszettel!B4,"-")</f>
        <v>11.1</v>
      </c>
      <c r="D20" s="24" t="str">
        <f>IF(ISNUMBER(Eigenwertung!#REF!),Eigenwertung!#REF!,"-")</f>
        <v>-</v>
      </c>
      <c r="E20" s="25"/>
      <c r="F20" s="5" t="s">
        <v>20</v>
      </c>
      <c r="G20" s="4">
        <v>10.4</v>
      </c>
      <c r="H20" s="4">
        <v>10</v>
      </c>
      <c r="I20" s="19">
        <f t="shared" si="0"/>
        <v>0.4</v>
      </c>
      <c r="J20" s="1"/>
    </row>
    <row r="21" spans="1:10" ht="15" customHeight="1" x14ac:dyDescent="0.2">
      <c r="A21" s="9">
        <v>10</v>
      </c>
      <c r="B21" s="14" t="s">
        <v>23</v>
      </c>
      <c r="C21" s="4">
        <f>IF(ISNUMBER(Wertungszettel!B40),Wertungszettel!B40,"-")</f>
        <v>10.4</v>
      </c>
      <c r="D21" s="24" t="str">
        <f>IF(ISNUMBER(Eigenwertung!#REF!),Eigenwertung!#REF!,"-")</f>
        <v>-</v>
      </c>
      <c r="E21" s="25"/>
      <c r="F21" s="5" t="s">
        <v>15</v>
      </c>
      <c r="G21" s="4">
        <v>10.3</v>
      </c>
      <c r="H21" s="4">
        <v>10.3</v>
      </c>
      <c r="I21" s="19">
        <f t="shared" si="0"/>
        <v>0</v>
      </c>
      <c r="J21" s="1"/>
    </row>
    <row r="22" spans="1:10" ht="15" customHeight="1" x14ac:dyDescent="0.2">
      <c r="A22" s="9">
        <v>11</v>
      </c>
      <c r="B22" s="14" t="s">
        <v>24</v>
      </c>
      <c r="C22" s="4" t="str">
        <f>IF(ISNUMBER(Wertungszettel!#REF!),Wertungszettel!#REF!,"-")</f>
        <v>-</v>
      </c>
      <c r="D22" s="24" t="str">
        <f>IF(ISNUMBER(Eigenwertung!#REF!),Eigenwertung!#REF!,"-")</f>
        <v>-</v>
      </c>
      <c r="E22" s="25"/>
      <c r="F22" s="5" t="s">
        <v>28</v>
      </c>
      <c r="G22" s="4">
        <v>10.3</v>
      </c>
      <c r="H22" s="4">
        <v>10</v>
      </c>
      <c r="I22" s="19">
        <f t="shared" si="0"/>
        <v>0.3</v>
      </c>
      <c r="J22" s="1"/>
    </row>
    <row r="23" spans="1:10" ht="15" customHeight="1" x14ac:dyDescent="0.2">
      <c r="A23" s="9">
        <v>12</v>
      </c>
      <c r="B23" s="14" t="s">
        <v>25</v>
      </c>
      <c r="C23" s="4" t="str">
        <f>IF(ISNUMBER(Wertungszettel!#REF!),Wertungszettel!#REF!,"-")</f>
        <v>-</v>
      </c>
      <c r="D23" s="24" t="str">
        <f>IF(ISNUMBER(Eigenwertung!#REF!),Eigenwertung!#REF!,"-")</f>
        <v>-</v>
      </c>
      <c r="E23" s="25"/>
      <c r="F23" s="5" t="s">
        <v>23</v>
      </c>
      <c r="G23" s="4">
        <v>10.1</v>
      </c>
      <c r="H23" s="4">
        <v>10.9</v>
      </c>
      <c r="I23" s="19">
        <f t="shared" si="0"/>
        <v>-0.8</v>
      </c>
      <c r="J23" s="1"/>
    </row>
    <row r="24" spans="1:10" ht="15" customHeight="1" x14ac:dyDescent="0.2">
      <c r="A24" s="9">
        <v>13</v>
      </c>
      <c r="B24" s="14" t="s">
        <v>26</v>
      </c>
      <c r="C24" s="4" t="str">
        <f>IF(ISNUMBER(Wertungszettel!#REF!),Wertungszettel!#REF!,"-")</f>
        <v>-</v>
      </c>
      <c r="D24" s="24" t="str">
        <f>IF(ISNUMBER(Eigenwertung!#REF!),Eigenwertung!#REF!,"-")</f>
        <v>-</v>
      </c>
      <c r="E24" s="25"/>
      <c r="F24" s="5" t="s">
        <v>29</v>
      </c>
      <c r="G24" s="4">
        <v>10.1</v>
      </c>
      <c r="H24" s="4">
        <v>10.6</v>
      </c>
      <c r="I24" s="19">
        <f t="shared" si="0"/>
        <v>-0.5</v>
      </c>
      <c r="J24" s="1"/>
    </row>
    <row r="25" spans="1:10" ht="15" customHeight="1" x14ac:dyDescent="0.2">
      <c r="A25" s="9">
        <v>14</v>
      </c>
      <c r="B25" s="14" t="s">
        <v>27</v>
      </c>
      <c r="C25" s="4" t="str">
        <f>IF(ISNUMBER(Wertungszettel!#REF!),Wertungszettel!#REF!,"-")</f>
        <v>-</v>
      </c>
      <c r="D25" s="24" t="str">
        <f>IF(ISNUMBER(Eigenwertung!#REF!),Eigenwertung!#REF!,"-")</f>
        <v>-</v>
      </c>
      <c r="E25" s="25"/>
      <c r="F25" s="5" t="s">
        <v>25</v>
      </c>
      <c r="G25" s="4">
        <v>10</v>
      </c>
      <c r="H25" s="4">
        <v>10.3</v>
      </c>
      <c r="I25" s="19">
        <f t="shared" si="0"/>
        <v>-0.3</v>
      </c>
      <c r="J25" s="1"/>
    </row>
    <row r="26" spans="1:10" ht="15" customHeight="1" x14ac:dyDescent="0.2">
      <c r="A26" s="9">
        <v>15</v>
      </c>
      <c r="B26" s="14" t="s">
        <v>28</v>
      </c>
      <c r="C26" s="4" t="str">
        <f>IF(ISNUMBER(Wertungszettel!#REF!),Wertungszettel!#REF!,"-")</f>
        <v>-</v>
      </c>
      <c r="D26" s="24" t="str">
        <f>IF(ISNUMBER(Eigenwertung!#REF!),Eigenwertung!#REF!,"-")</f>
        <v>-</v>
      </c>
      <c r="E26" s="25"/>
      <c r="F26" s="5" t="s">
        <v>27</v>
      </c>
      <c r="G26" s="4">
        <v>10</v>
      </c>
      <c r="H26" s="4">
        <v>11.7</v>
      </c>
      <c r="I26" s="19">
        <f t="shared" si="0"/>
        <v>-1.7</v>
      </c>
      <c r="J26" s="1"/>
    </row>
    <row r="27" spans="1:10" ht="15" customHeight="1" x14ac:dyDescent="0.2">
      <c r="A27" s="9">
        <v>16</v>
      </c>
      <c r="B27" s="14" t="s">
        <v>29</v>
      </c>
      <c r="C27" s="4" t="str">
        <f>IF(ISNUMBER(Wertungszettel!#REF!),Wertungszettel!#REF!,"-")</f>
        <v>-</v>
      </c>
      <c r="D27" s="24" t="str">
        <f>IF(ISNUMBER(Eigenwertung!#REF!),Eigenwertung!#REF!,"-")</f>
        <v>-</v>
      </c>
      <c r="E27" s="25"/>
      <c r="F27" s="5" t="s">
        <v>24</v>
      </c>
      <c r="G27" s="4">
        <v>7.7</v>
      </c>
      <c r="H27" s="4">
        <v>7.9</v>
      </c>
      <c r="I27" s="19">
        <f t="shared" si="0"/>
        <v>-0.2</v>
      </c>
      <c r="J27" s="1"/>
    </row>
    <row r="28" spans="1:10" ht="15" x14ac:dyDescent="0.2">
      <c r="A28" s="29"/>
      <c r="B28" s="10"/>
      <c r="C28" s="10"/>
      <c r="D28" s="10"/>
      <c r="F28" s="10"/>
      <c r="G28" s="10"/>
      <c r="H28" s="10"/>
      <c r="I28" s="10"/>
    </row>
    <row r="29" spans="1:10" ht="15" x14ac:dyDescent="0.2">
      <c r="A29" s="29"/>
    </row>
    <row r="30" spans="1:10" ht="15" x14ac:dyDescent="0.2">
      <c r="A30" s="29"/>
    </row>
    <row r="31" spans="1:10" ht="15" x14ac:dyDescent="0.2">
      <c r="A31" s="29"/>
    </row>
    <row r="32" spans="1:10" ht="15" x14ac:dyDescent="0.2">
      <c r="A32" s="29"/>
    </row>
    <row r="33" spans="1:1" ht="15" x14ac:dyDescent="0.2">
      <c r="A33" s="29"/>
    </row>
    <row r="34" spans="1:1" ht="15" x14ac:dyDescent="0.2">
      <c r="A34" s="29"/>
    </row>
    <row r="35" spans="1:1" ht="15" x14ac:dyDescent="0.2">
      <c r="A35" s="29"/>
    </row>
    <row r="36" spans="1:1" ht="15" x14ac:dyDescent="0.2">
      <c r="A36" s="29"/>
    </row>
    <row r="37" spans="1:1" ht="15" x14ac:dyDescent="0.2">
      <c r="A37" s="29"/>
    </row>
    <row r="38" spans="1:1" ht="15" x14ac:dyDescent="0.2">
      <c r="A38" s="29"/>
    </row>
    <row r="39" spans="1:1" ht="15" x14ac:dyDescent="0.2">
      <c r="A39" s="29"/>
    </row>
    <row r="40" spans="1:1" ht="15" x14ac:dyDescent="0.2">
      <c r="A40" s="29"/>
    </row>
    <row r="41" spans="1:1" ht="15" x14ac:dyDescent="0.2">
      <c r="A41" s="29"/>
    </row>
    <row r="42" spans="1:1" ht="15" x14ac:dyDescent="0.2">
      <c r="A42" s="29"/>
    </row>
    <row r="43" spans="1:1" ht="15" x14ac:dyDescent="0.2">
      <c r="A43" s="29"/>
    </row>
    <row r="44" spans="1:1" ht="15" x14ac:dyDescent="0.2">
      <c r="A44" s="29"/>
    </row>
    <row r="45" spans="1:1" ht="15" x14ac:dyDescent="0.2">
      <c r="A45" s="29"/>
    </row>
    <row r="46" spans="1:1" ht="15" x14ac:dyDescent="0.2">
      <c r="A46" s="29"/>
    </row>
    <row r="47" spans="1:1" ht="15" x14ac:dyDescent="0.2">
      <c r="A47" s="29"/>
    </row>
    <row r="48" spans="1:1" ht="15" x14ac:dyDescent="0.2">
      <c r="A48" s="29"/>
    </row>
    <row r="49" spans="1:1" ht="15" x14ac:dyDescent="0.2">
      <c r="A49" s="29"/>
    </row>
    <row r="50" spans="1:1" ht="15" x14ac:dyDescent="0.2">
      <c r="A50" s="29"/>
    </row>
  </sheetData>
  <conditionalFormatting sqref="D11 H11">
    <cfRule type="cellIs" dxfId="95" priority="1" stopIfTrue="1" operator="between">
      <formula>1</formula>
      <formula>3</formula>
    </cfRule>
    <cfRule type="cellIs" dxfId="94" priority="2" stopIfTrue="1" operator="equal">
      <formula>0</formula>
    </cfRule>
    <cfRule type="cellIs" dxfId="93" priority="3" stopIfTrue="1" operator="equal">
      <formula>4</formula>
    </cfRule>
  </conditionalFormatting>
  <conditionalFormatting sqref="B4 C12 D12 G12 H12 C13 D13 G13 H13 C14 D14 G14 H14 C15 D15 G15 H15 C16 D16 G16 H16 C17 D17 G17 H17 C18 D18 G18 H18 C19 D19 G19 H19 C20 D20 G20 H20 C21 D21 G21 H21 C22 D22 G22 H22 C23 D23 G23 H23 C24 D24 G24 H24 C25 D25 G25 H25 C26 D26 G26 H26 C27 D27 G27 H27">
    <cfRule type="cellIs" dxfId="92" priority="4" stopIfTrue="1" operator="between">
      <formula>6</formula>
      <formula>14</formula>
    </cfRule>
    <cfRule type="cellIs" dxfId="91" priority="4" stopIfTrue="1" operator="lessThan">
      <formula>6</formula>
    </cfRule>
    <cfRule type="cellIs" dxfId="90" priority="4" stopIfTrue="1" operator="greaterThan">
      <formula>14</formula>
    </cfRule>
  </conditionalFormatting>
  <conditionalFormatting sqref="I12 I13 I14 I15 I16 I17 I18 I19 I20 I21 I22 I23 I24 I25 I26 I27">
    <cfRule type="cellIs" dxfId="89" priority="5" stopIfTrue="1" operator="between">
      <formula>-0.5</formula>
      <formula>-0.1</formula>
    </cfRule>
    <cfRule type="cellIs" dxfId="88" priority="5" stopIfTrue="1" operator="between">
      <formula>0.1</formula>
      <formula>0.5</formula>
    </cfRule>
    <cfRule type="cellIs" dxfId="87" priority="5" stopIfTrue="1" operator="equal">
      <formula>0</formula>
    </cfRule>
    <cfRule type="cellIs" dxfId="86" priority="5" stopIfTrue="1" operator="between">
      <formula>0.5</formula>
      <formula>1</formula>
    </cfRule>
    <cfRule type="cellIs" dxfId="85" priority="5" stopIfTrue="1" operator="between">
      <formula>-0.5</formula>
      <formula>-1</formula>
    </cfRule>
    <cfRule type="cellIs" dxfId="84" priority="6" stopIfTrue="1" operator="between">
      <formula>1</formula>
      <formula>2</formula>
    </cfRule>
    <cfRule type="cellIs" dxfId="83" priority="7" stopIfTrue="1" operator="between">
      <formula>-1</formula>
      <formula>-2</formula>
    </cfRule>
    <cfRule type="cellIs" dxfId="82" priority="8" stopIfTrue="1" operator="greaterThan">
      <formula>2</formula>
    </cfRule>
    <cfRule type="cellIs" dxfId="81" priority="9" stopIfTrue="1" operator="lessThan">
      <formula>-2</formula>
    </cfRule>
  </conditionalFormatting>
  <pageMargins left="0.7" right="0.7" top="0.78740157499999996" bottom="0.78740157499999996"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F39"/>
  <sheetViews>
    <sheetView tabSelected="1" workbookViewId="0">
      <selection activeCell="B4" sqref="B4"/>
    </sheetView>
  </sheetViews>
  <sheetFormatPr baseColWidth="10" defaultColWidth="17.140625" defaultRowHeight="12.75" customHeight="1" x14ac:dyDescent="0.2"/>
  <cols>
    <col min="1" max="1" width="28.28515625" customWidth="1"/>
    <col min="2" max="2" width="24.28515625" customWidth="1"/>
    <col min="3" max="5" width="17.140625" style="8"/>
  </cols>
  <sheetData>
    <row r="1" spans="1:6" ht="23.25" x14ac:dyDescent="0.35">
      <c r="A1" s="13" t="s">
        <v>0</v>
      </c>
    </row>
    <row r="2" spans="1:6" ht="15" x14ac:dyDescent="0.2">
      <c r="A2" s="12"/>
      <c r="C2" s="7" t="s">
        <v>1</v>
      </c>
    </row>
    <row r="4" spans="1:6" ht="31.5" x14ac:dyDescent="0.25">
      <c r="A4" s="31" t="s">
        <v>4</v>
      </c>
      <c r="B4" s="34">
        <f>AVERAGE(C8:C23)</f>
        <v>10.737500000000002</v>
      </c>
      <c r="C4" s="8" t="s">
        <v>5</v>
      </c>
    </row>
    <row r="5" spans="1:6" ht="15.75" x14ac:dyDescent="0.25">
      <c r="A5" s="21"/>
      <c r="B5" s="6"/>
    </row>
    <row r="6" spans="1:6" ht="15.75" x14ac:dyDescent="0.25">
      <c r="B6" s="16"/>
    </row>
    <row r="7" spans="1:6" ht="15" customHeight="1" x14ac:dyDescent="0.25">
      <c r="A7" s="31"/>
      <c r="B7" s="3" t="s">
        <v>9</v>
      </c>
      <c r="C7" s="3" t="s">
        <v>10</v>
      </c>
      <c r="D7" s="22" t="s">
        <v>11</v>
      </c>
      <c r="E7" s="28" t="s">
        <v>13</v>
      </c>
    </row>
    <row r="8" spans="1:6" ht="15" customHeight="1" x14ac:dyDescent="0.2">
      <c r="A8" s="9">
        <v>1</v>
      </c>
      <c r="B8" s="37" t="s">
        <v>89</v>
      </c>
      <c r="C8" s="58">
        <f>Wertungszettel!B76</f>
        <v>12.1</v>
      </c>
      <c r="D8" s="59">
        <f>Eigenwertung!B76</f>
        <v>10.3</v>
      </c>
      <c r="E8" s="19">
        <f t="shared" ref="E8:E23" si="0">ROUND((C8-D8),1)</f>
        <v>1.8</v>
      </c>
      <c r="F8" s="1"/>
    </row>
    <row r="9" spans="1:6" ht="15" customHeight="1" x14ac:dyDescent="0.2">
      <c r="A9" s="9">
        <v>2</v>
      </c>
      <c r="B9" s="37" t="s">
        <v>42</v>
      </c>
      <c r="C9" s="58">
        <f>Wertungszettel!B67</f>
        <v>11.7</v>
      </c>
      <c r="D9" s="59">
        <f>Eigenwertung!B67</f>
        <v>10.7</v>
      </c>
      <c r="E9" s="19">
        <f t="shared" si="0"/>
        <v>1</v>
      </c>
      <c r="F9" s="1"/>
    </row>
    <row r="10" spans="1:6" ht="15" customHeight="1" x14ac:dyDescent="0.2">
      <c r="A10" s="9">
        <v>2</v>
      </c>
      <c r="B10" s="37" t="s">
        <v>51</v>
      </c>
      <c r="C10" s="58">
        <f>Wertungszettel!B139</f>
        <v>11.7</v>
      </c>
      <c r="D10" s="59">
        <f>Eigenwertung!B139</f>
        <v>10.7</v>
      </c>
      <c r="E10" s="19">
        <f t="shared" si="0"/>
        <v>1</v>
      </c>
      <c r="F10" s="1"/>
    </row>
    <row r="11" spans="1:6" ht="15" customHeight="1" x14ac:dyDescent="0.2">
      <c r="A11" s="9">
        <v>4</v>
      </c>
      <c r="B11" s="37" t="s">
        <v>39</v>
      </c>
      <c r="C11" s="58">
        <f>Wertungszettel!B4</f>
        <v>11.1</v>
      </c>
      <c r="D11" s="60">
        <f>Eigenwertung!B4</f>
        <v>9.9</v>
      </c>
      <c r="E11" s="19">
        <f t="shared" si="0"/>
        <v>1.2</v>
      </c>
      <c r="F11" s="1"/>
    </row>
    <row r="12" spans="1:6" ht="15" customHeight="1" x14ac:dyDescent="0.2">
      <c r="A12" s="9">
        <v>4</v>
      </c>
      <c r="B12" s="37" t="s">
        <v>44</v>
      </c>
      <c r="C12" s="58">
        <f>Wertungszettel!B112</f>
        <v>11.1</v>
      </c>
      <c r="D12" s="59">
        <f>Eigenwertung!B112</f>
        <v>10.1</v>
      </c>
      <c r="E12" s="19">
        <f t="shared" si="0"/>
        <v>1</v>
      </c>
      <c r="F12" s="1"/>
    </row>
    <row r="13" spans="1:6" ht="15" customHeight="1" x14ac:dyDescent="0.2">
      <c r="A13" s="9">
        <v>6</v>
      </c>
      <c r="B13" s="37" t="s">
        <v>46</v>
      </c>
      <c r="C13" s="58">
        <f>Wertungszettel!B49</f>
        <v>10.9</v>
      </c>
      <c r="D13" s="59">
        <f>Eigenwertung!B49</f>
        <v>10.1</v>
      </c>
      <c r="E13" s="19">
        <f t="shared" si="0"/>
        <v>0.8</v>
      </c>
      <c r="F13" s="1"/>
    </row>
    <row r="14" spans="1:6" ht="15" customHeight="1" x14ac:dyDescent="0.2">
      <c r="A14" s="9">
        <v>7</v>
      </c>
      <c r="B14" s="37" t="s">
        <v>48</v>
      </c>
      <c r="C14" s="58">
        <f>Wertungszettel!B22</f>
        <v>10.7</v>
      </c>
      <c r="D14" s="59">
        <f>Eigenwertung!B22</f>
        <v>10.1</v>
      </c>
      <c r="E14" s="19">
        <f t="shared" si="0"/>
        <v>0.6</v>
      </c>
      <c r="F14" s="1"/>
    </row>
    <row r="15" spans="1:6" ht="15" customHeight="1" x14ac:dyDescent="0.2">
      <c r="A15" s="9">
        <v>7</v>
      </c>
      <c r="B15" s="37" t="s">
        <v>40</v>
      </c>
      <c r="C15" s="58">
        <f>Wertungszettel!B31</f>
        <v>10.7</v>
      </c>
      <c r="D15" s="59">
        <f>Eigenwertung!B31</f>
        <v>10</v>
      </c>
      <c r="E15" s="19">
        <f t="shared" si="0"/>
        <v>0.7</v>
      </c>
      <c r="F15" s="1"/>
    </row>
    <row r="16" spans="1:6" ht="15" customHeight="1" x14ac:dyDescent="0.2">
      <c r="A16" s="9">
        <v>7</v>
      </c>
      <c r="B16" s="37" t="s">
        <v>99</v>
      </c>
      <c r="C16" s="58">
        <f>Wertungszettel!B130</f>
        <v>10.7</v>
      </c>
      <c r="D16" s="59">
        <f>Eigenwertung!B130</f>
        <v>10.4</v>
      </c>
      <c r="E16" s="19">
        <f t="shared" si="0"/>
        <v>0.3</v>
      </c>
      <c r="F16" s="1"/>
    </row>
    <row r="17" spans="1:6" ht="15" customHeight="1" x14ac:dyDescent="0.2">
      <c r="A17" s="9">
        <v>10</v>
      </c>
      <c r="B17" s="37" t="s">
        <v>37</v>
      </c>
      <c r="C17" s="58">
        <f>Wertungszettel!B40</f>
        <v>10.4</v>
      </c>
      <c r="D17" s="59">
        <f>Eigenwertung!B40</f>
        <v>10.3</v>
      </c>
      <c r="E17" s="19">
        <f t="shared" si="0"/>
        <v>0.1</v>
      </c>
      <c r="F17" s="1"/>
    </row>
    <row r="18" spans="1:6" ht="15" x14ac:dyDescent="0.2">
      <c r="A18" s="9">
        <v>10</v>
      </c>
      <c r="B18" s="37" t="s">
        <v>41</v>
      </c>
      <c r="C18" s="58">
        <f>Wertungszettel!B58</f>
        <v>10.4</v>
      </c>
      <c r="D18" s="59">
        <f>Eigenwertung!B58</f>
        <v>9.9</v>
      </c>
      <c r="E18" s="19">
        <f t="shared" si="0"/>
        <v>0.5</v>
      </c>
    </row>
    <row r="19" spans="1:6" ht="15" x14ac:dyDescent="0.2">
      <c r="A19" s="9">
        <v>10</v>
      </c>
      <c r="B19" s="37" t="s">
        <v>59</v>
      </c>
      <c r="C19" s="58">
        <f>Wertungszettel!B94</f>
        <v>10.4</v>
      </c>
      <c r="D19" s="59">
        <f>Eigenwertung!B94</f>
        <v>11.1</v>
      </c>
      <c r="E19" s="19">
        <f t="shared" si="0"/>
        <v>-0.7</v>
      </c>
    </row>
    <row r="20" spans="1:6" ht="15" x14ac:dyDescent="0.2">
      <c r="A20" s="9">
        <v>10</v>
      </c>
      <c r="B20" s="37" t="s">
        <v>45</v>
      </c>
      <c r="C20" s="58">
        <f>Wertungszettel!B121</f>
        <v>10.4</v>
      </c>
      <c r="D20" s="59">
        <f>Eigenwertung!B121</f>
        <v>10</v>
      </c>
      <c r="E20" s="19">
        <f t="shared" si="0"/>
        <v>0.4</v>
      </c>
    </row>
    <row r="21" spans="1:6" ht="15" x14ac:dyDescent="0.2">
      <c r="A21" s="9">
        <v>14</v>
      </c>
      <c r="B21" s="37" t="s">
        <v>56</v>
      </c>
      <c r="C21" s="58">
        <f>Wertungszettel!B103</f>
        <v>10</v>
      </c>
      <c r="D21" s="59">
        <f>Eigenwertung!B103</f>
        <v>9.6999999999999993</v>
      </c>
      <c r="E21" s="19">
        <f t="shared" si="0"/>
        <v>0.3</v>
      </c>
    </row>
    <row r="22" spans="1:6" ht="15" x14ac:dyDescent="0.2">
      <c r="A22" s="9">
        <v>15</v>
      </c>
      <c r="B22" s="37" t="s">
        <v>47</v>
      </c>
      <c r="C22" s="58">
        <f>Wertungszettel!B13</f>
        <v>9.9</v>
      </c>
      <c r="D22" s="59">
        <f>Eigenwertung!B13</f>
        <v>10.7</v>
      </c>
      <c r="E22" s="19">
        <f t="shared" si="0"/>
        <v>-0.8</v>
      </c>
    </row>
    <row r="23" spans="1:6" ht="15" x14ac:dyDescent="0.2">
      <c r="A23" s="9">
        <v>16</v>
      </c>
      <c r="B23" s="37" t="s">
        <v>43</v>
      </c>
      <c r="C23" s="58">
        <f>Wertungszettel!B85</f>
        <v>9.6</v>
      </c>
      <c r="D23" s="60" t="s">
        <v>32</v>
      </c>
      <c r="E23" s="19" t="e">
        <f t="shared" si="0"/>
        <v>#VALUE!</v>
      </c>
    </row>
    <row r="24" spans="1:6" ht="15" x14ac:dyDescent="0.2">
      <c r="A24" s="29"/>
    </row>
    <row r="25" spans="1:6" ht="15" x14ac:dyDescent="0.2">
      <c r="A25" s="29"/>
    </row>
    <row r="26" spans="1:6" ht="15" x14ac:dyDescent="0.2">
      <c r="A26" s="29"/>
    </row>
    <row r="27" spans="1:6" ht="15" x14ac:dyDescent="0.2">
      <c r="A27" s="29"/>
    </row>
    <row r="28" spans="1:6" ht="15" x14ac:dyDescent="0.2">
      <c r="A28" s="29"/>
    </row>
    <row r="29" spans="1:6" ht="15" x14ac:dyDescent="0.2">
      <c r="A29" s="29"/>
    </row>
    <row r="30" spans="1:6" ht="15" x14ac:dyDescent="0.2">
      <c r="A30" s="29"/>
    </row>
    <row r="31" spans="1:6" ht="15" x14ac:dyDescent="0.2">
      <c r="A31" s="29"/>
    </row>
    <row r="32" spans="1:6" ht="15" x14ac:dyDescent="0.2">
      <c r="A32" s="29"/>
    </row>
    <row r="33" spans="1:1" ht="15" x14ac:dyDescent="0.2">
      <c r="A33" s="29"/>
    </row>
    <row r="34" spans="1:1" ht="15" x14ac:dyDescent="0.2">
      <c r="A34" s="29"/>
    </row>
    <row r="35" spans="1:1" ht="15" x14ac:dyDescent="0.2">
      <c r="A35" s="29"/>
    </row>
    <row r="36" spans="1:1" ht="15" x14ac:dyDescent="0.2">
      <c r="A36" s="29"/>
    </row>
    <row r="37" spans="1:1" ht="15" x14ac:dyDescent="0.2">
      <c r="A37" s="29"/>
    </row>
    <row r="38" spans="1:1" ht="15" x14ac:dyDescent="0.2">
      <c r="A38" s="29"/>
    </row>
    <row r="39" spans="1:1" ht="15" x14ac:dyDescent="0.2">
      <c r="A39" s="29"/>
    </row>
  </sheetData>
  <sortState ref="B12:E27">
    <sortCondition descending="1" ref="C12:C27"/>
  </sortState>
  <conditionalFormatting sqref="B4 C8:C23">
    <cfRule type="cellIs" dxfId="80" priority="16" operator="lessThanOrEqual">
      <formula>8</formula>
    </cfRule>
    <cfRule type="cellIs" dxfId="79" priority="15" operator="between">
      <formula>8</formula>
      <formula>9</formula>
    </cfRule>
    <cfRule type="cellIs" dxfId="78" priority="14" operator="between">
      <formula>9</formula>
      <formula>11</formula>
    </cfRule>
    <cfRule type="cellIs" dxfId="77" priority="13" operator="between">
      <formula>11</formula>
      <formula>12</formula>
    </cfRule>
    <cfRule type="cellIs" dxfId="76" priority="12" operator="greaterThanOrEqual">
      <formula>12</formula>
    </cfRule>
  </conditionalFormatting>
  <conditionalFormatting sqref="E8:E23">
    <cfRule type="cellIs" dxfId="75" priority="5" operator="between">
      <formula>-1</formula>
      <formula>-0.5</formula>
    </cfRule>
    <cfRule type="cellIs" dxfId="74" priority="4" operator="between">
      <formula>-0.5</formula>
      <formula>0.5</formula>
    </cfRule>
    <cfRule type="cellIs" dxfId="73" priority="3" operator="between">
      <formula>0.5</formula>
      <formula>1</formula>
    </cfRule>
    <cfRule type="cellIs" dxfId="72" priority="2" operator="between">
      <formula>1</formula>
      <formula>1.5</formula>
    </cfRule>
    <cfRule type="cellIs" dxfId="71" priority="1" operator="greaterThanOrEqual">
      <formula>1.5</formula>
    </cfRule>
  </conditionalFormatting>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2:Z145"/>
  <sheetViews>
    <sheetView workbookViewId="0">
      <pane xSplit="2" ySplit="2" topLeftCell="C3" activePane="bottomRight" state="frozen"/>
      <selection pane="topRight" activeCell="C1" sqref="C1"/>
      <selection pane="bottomLeft" activeCell="A3" sqref="A3"/>
      <selection pane="bottomRight" activeCell="A4" sqref="A4"/>
    </sheetView>
  </sheetViews>
  <sheetFormatPr baseColWidth="10" defaultColWidth="17.140625" defaultRowHeight="12.75" customHeight="1" x14ac:dyDescent="0.2"/>
  <cols>
    <col min="3" max="23" width="10.28515625" style="8" customWidth="1"/>
    <col min="24" max="24" width="11.140625" style="8" customWidth="1"/>
    <col min="25" max="26" width="10.28515625" style="8" customWidth="1"/>
  </cols>
  <sheetData>
    <row r="2" spans="1:26" ht="61.5" thickBot="1" x14ac:dyDescent="0.3">
      <c r="A2" s="39"/>
      <c r="B2" s="40"/>
      <c r="C2" s="41" t="s">
        <v>39</v>
      </c>
      <c r="D2" s="41" t="s">
        <v>94</v>
      </c>
      <c r="E2" s="41" t="s">
        <v>95</v>
      </c>
      <c r="F2" s="41" t="s">
        <v>48</v>
      </c>
      <c r="G2" s="41" t="s">
        <v>93</v>
      </c>
      <c r="H2" s="41" t="s">
        <v>40</v>
      </c>
      <c r="I2" s="41" t="s">
        <v>37</v>
      </c>
      <c r="J2" s="41" t="s">
        <v>46</v>
      </c>
      <c r="K2" s="41" t="s">
        <v>60</v>
      </c>
      <c r="L2" s="41" t="s">
        <v>41</v>
      </c>
      <c r="M2" s="41" t="s">
        <v>42</v>
      </c>
      <c r="N2" s="41" t="s">
        <v>61</v>
      </c>
      <c r="O2" s="41" t="s">
        <v>89</v>
      </c>
      <c r="P2" s="41" t="s">
        <v>43</v>
      </c>
      <c r="Q2" s="41" t="s">
        <v>75</v>
      </c>
      <c r="R2" s="41" t="s">
        <v>59</v>
      </c>
      <c r="S2" s="41" t="s">
        <v>59</v>
      </c>
      <c r="T2" s="41" t="s">
        <v>56</v>
      </c>
      <c r="U2" s="41" t="s">
        <v>44</v>
      </c>
      <c r="V2" s="41" t="s">
        <v>96</v>
      </c>
      <c r="W2" s="41" t="s">
        <v>97</v>
      </c>
      <c r="X2" s="41" t="s">
        <v>98</v>
      </c>
      <c r="Y2" s="41" t="s">
        <v>51</v>
      </c>
      <c r="Z2" s="41" t="s">
        <v>62</v>
      </c>
    </row>
    <row r="3" spans="1:26" x14ac:dyDescent="0.2">
      <c r="A3" t="s">
        <v>30</v>
      </c>
      <c r="B3" s="18" t="s">
        <v>10</v>
      </c>
    </row>
    <row r="4" spans="1:26" ht="15.75" x14ac:dyDescent="0.25">
      <c r="A4" s="32" t="s">
        <v>39</v>
      </c>
      <c r="B4" s="3">
        <f>ROUND(AVERAGE(C10,C19,C28,C37,C46,C55,C64,C73,C91,C100,C109,C118,C127,C136,C145,C82),1)</f>
        <v>11.1</v>
      </c>
      <c r="C4" s="48"/>
      <c r="D4" s="48"/>
      <c r="E4" s="48"/>
      <c r="F4" s="48"/>
      <c r="G4" s="48"/>
      <c r="H4" s="48"/>
      <c r="I4" s="48"/>
      <c r="J4" s="49" t="s">
        <v>77</v>
      </c>
      <c r="K4" s="48"/>
      <c r="L4" s="49" t="s">
        <v>92</v>
      </c>
      <c r="M4" s="49" t="s">
        <v>78</v>
      </c>
      <c r="N4" s="48"/>
      <c r="O4" s="49" t="s">
        <v>70</v>
      </c>
      <c r="P4" s="49" t="s">
        <v>79</v>
      </c>
      <c r="Q4" s="36"/>
      <c r="R4" s="48"/>
      <c r="S4" s="36"/>
      <c r="T4" s="49" t="s">
        <v>80</v>
      </c>
      <c r="U4" s="49" t="s">
        <v>81</v>
      </c>
      <c r="V4" s="48"/>
      <c r="W4" s="36"/>
      <c r="X4" s="48"/>
      <c r="Y4" s="48"/>
      <c r="Z4" s="48"/>
    </row>
    <row r="5" spans="1:26" x14ac:dyDescent="0.2">
      <c r="A5" s="30" t="str">
        <f t="shared" ref="A5:A10" si="0">("(" &amp; ROUND(AVERAGE(C50,C59,C68,C77,C86,C104,C113),1)) &amp; ")"</f>
        <v>(2,1)</v>
      </c>
      <c r="B5" s="10" t="s">
        <v>31</v>
      </c>
      <c r="C5" s="30"/>
      <c r="D5" s="30"/>
      <c r="E5" s="30"/>
      <c r="F5" s="30"/>
      <c r="G5" s="30"/>
      <c r="H5" s="30"/>
      <c r="I5" s="30"/>
      <c r="J5" s="30">
        <v>2</v>
      </c>
      <c r="K5" s="30"/>
      <c r="L5" s="30">
        <v>2</v>
      </c>
      <c r="M5" s="30">
        <v>2</v>
      </c>
      <c r="N5" s="30"/>
      <c r="O5" s="30">
        <v>2</v>
      </c>
      <c r="P5" s="30">
        <v>1</v>
      </c>
      <c r="Q5" s="30"/>
      <c r="R5" s="30"/>
      <c r="S5" s="30"/>
      <c r="T5" s="30">
        <v>2</v>
      </c>
      <c r="U5" s="30">
        <v>2</v>
      </c>
      <c r="V5" s="30"/>
      <c r="W5" s="30"/>
      <c r="X5" s="30"/>
      <c r="Y5" s="30"/>
      <c r="Z5" s="30"/>
    </row>
    <row r="6" spans="1:26" x14ac:dyDescent="0.2">
      <c r="A6" s="38" t="str">
        <f t="shared" si="0"/>
        <v>(2,3)</v>
      </c>
      <c r="B6" t="s">
        <v>33</v>
      </c>
      <c r="J6" s="8">
        <v>2</v>
      </c>
      <c r="L6" s="8">
        <v>1</v>
      </c>
      <c r="M6" s="8">
        <v>2</v>
      </c>
      <c r="O6" s="8">
        <v>1</v>
      </c>
      <c r="P6" s="8">
        <v>1</v>
      </c>
      <c r="T6" s="8">
        <v>2</v>
      </c>
      <c r="U6" s="8">
        <v>2</v>
      </c>
    </row>
    <row r="7" spans="1:26" x14ac:dyDescent="0.2">
      <c r="A7" s="38" t="str">
        <f t="shared" si="0"/>
        <v>(2,1)</v>
      </c>
      <c r="B7" t="s">
        <v>34</v>
      </c>
      <c r="J7" s="8">
        <v>2</v>
      </c>
      <c r="L7" s="8">
        <v>2</v>
      </c>
      <c r="M7" s="8">
        <v>2</v>
      </c>
      <c r="O7" s="8">
        <v>2</v>
      </c>
      <c r="P7" s="8">
        <v>2</v>
      </c>
      <c r="T7" s="8">
        <v>2</v>
      </c>
      <c r="U7" s="8">
        <v>3</v>
      </c>
    </row>
    <row r="8" spans="1:26" ht="12.75" customHeight="1" x14ac:dyDescent="0.2">
      <c r="A8" s="38" t="str">
        <f t="shared" si="0"/>
        <v>(2,6)</v>
      </c>
      <c r="B8" t="s">
        <v>35</v>
      </c>
      <c r="J8" s="8">
        <v>2</v>
      </c>
      <c r="L8" s="8">
        <v>3</v>
      </c>
      <c r="M8" s="8">
        <v>3</v>
      </c>
      <c r="O8" s="8">
        <v>3</v>
      </c>
      <c r="P8" s="8">
        <v>1</v>
      </c>
      <c r="T8" s="8">
        <v>1</v>
      </c>
      <c r="U8" s="8">
        <v>2</v>
      </c>
    </row>
    <row r="9" spans="1:26" x14ac:dyDescent="0.2">
      <c r="A9" s="36" t="str">
        <f t="shared" si="0"/>
        <v>(2)</v>
      </c>
      <c r="B9" s="23" t="s">
        <v>38</v>
      </c>
      <c r="C9" s="48"/>
      <c r="D9" s="48"/>
      <c r="E9" s="48"/>
      <c r="F9" s="48"/>
      <c r="G9" s="48"/>
      <c r="H9" s="48"/>
      <c r="I9" s="48"/>
      <c r="J9" s="48">
        <v>2</v>
      </c>
      <c r="K9" s="48"/>
      <c r="L9" s="48">
        <v>3</v>
      </c>
      <c r="M9" s="48">
        <v>2</v>
      </c>
      <c r="N9" s="48"/>
      <c r="O9" s="48">
        <v>2</v>
      </c>
      <c r="P9" s="48">
        <v>2</v>
      </c>
      <c r="Q9" s="36"/>
      <c r="R9" s="48"/>
      <c r="S9" s="36"/>
      <c r="T9" s="48">
        <v>2</v>
      </c>
      <c r="U9" s="48">
        <v>1</v>
      </c>
      <c r="V9" s="48"/>
      <c r="W9" s="36"/>
      <c r="X9" s="48"/>
      <c r="Y9" s="48"/>
      <c r="Z9" s="48"/>
    </row>
    <row r="10" spans="1:26" ht="13.5" thickBot="1" x14ac:dyDescent="0.25">
      <c r="A10" s="42" t="str">
        <f t="shared" si="0"/>
        <v>(11,1)</v>
      </c>
      <c r="B10" s="43" t="s">
        <v>36</v>
      </c>
      <c r="C10" s="42" t="s">
        <v>32</v>
      </c>
      <c r="D10" s="42" t="str">
        <f t="shared" ref="D10:Z10" si="1">IF((SUM(D5:D9)&gt;0), SUM(D5:D9), "fehlt")</f>
        <v>fehlt</v>
      </c>
      <c r="E10" s="42" t="str">
        <f t="shared" si="1"/>
        <v>fehlt</v>
      </c>
      <c r="F10" s="42" t="str">
        <f t="shared" si="1"/>
        <v>fehlt</v>
      </c>
      <c r="G10" s="42" t="str">
        <f t="shared" ref="G10" si="2">IF((SUM(G5:G9)&gt;0), SUM(G5:G9), "fehlt")</f>
        <v>fehlt</v>
      </c>
      <c r="H10" s="42" t="str">
        <f t="shared" si="1"/>
        <v>fehlt</v>
      </c>
      <c r="I10" s="42" t="str">
        <f t="shared" si="1"/>
        <v>fehlt</v>
      </c>
      <c r="J10" s="42">
        <f t="shared" si="1"/>
        <v>10</v>
      </c>
      <c r="K10" s="42" t="str">
        <f t="shared" si="1"/>
        <v>fehlt</v>
      </c>
      <c r="L10" s="42">
        <f t="shared" si="1"/>
        <v>11</v>
      </c>
      <c r="M10" s="42">
        <f t="shared" si="1"/>
        <v>11</v>
      </c>
      <c r="N10" s="42" t="str">
        <f t="shared" si="1"/>
        <v>fehlt</v>
      </c>
      <c r="O10" s="42">
        <f t="shared" si="1"/>
        <v>10</v>
      </c>
      <c r="P10" s="42">
        <f t="shared" si="1"/>
        <v>7</v>
      </c>
      <c r="Q10" s="42" t="str">
        <f t="shared" si="1"/>
        <v>fehlt</v>
      </c>
      <c r="R10" s="42" t="str">
        <f t="shared" si="1"/>
        <v>fehlt</v>
      </c>
      <c r="S10" s="42" t="str">
        <f t="shared" si="1"/>
        <v>fehlt</v>
      </c>
      <c r="T10" s="42">
        <f t="shared" si="1"/>
        <v>9</v>
      </c>
      <c r="U10" s="42">
        <f t="shared" si="1"/>
        <v>10</v>
      </c>
      <c r="V10" s="42" t="str">
        <f t="shared" si="1"/>
        <v>fehlt</v>
      </c>
      <c r="W10" s="42" t="str">
        <f t="shared" si="1"/>
        <v>fehlt</v>
      </c>
      <c r="X10" s="42" t="str">
        <f t="shared" si="1"/>
        <v>fehlt</v>
      </c>
      <c r="Y10" s="42" t="str">
        <f t="shared" si="1"/>
        <v>fehlt</v>
      </c>
      <c r="Z10" s="42" t="str">
        <f t="shared" si="1"/>
        <v>fehlt</v>
      </c>
    </row>
    <row r="11" spans="1:26" ht="15.75" x14ac:dyDescent="0.25">
      <c r="A11" s="44"/>
      <c r="B11" s="46"/>
      <c r="C11" s="45"/>
      <c r="D11" s="45"/>
      <c r="E11" s="45"/>
      <c r="F11" s="45"/>
      <c r="G11" s="45"/>
      <c r="H11" s="45"/>
      <c r="I11" s="45"/>
      <c r="J11" s="45"/>
      <c r="K11" s="45"/>
      <c r="L11" s="45"/>
      <c r="M11" s="45"/>
      <c r="N11" s="45"/>
      <c r="O11" s="45"/>
      <c r="P11" s="45"/>
      <c r="Q11" s="45"/>
      <c r="R11" s="45"/>
      <c r="S11" s="45"/>
      <c r="T11" s="45"/>
      <c r="U11" s="45"/>
      <c r="V11" s="47"/>
      <c r="W11" s="47"/>
      <c r="X11" s="45"/>
      <c r="Y11" s="45"/>
      <c r="Z11" s="47"/>
    </row>
    <row r="12" spans="1:26" ht="12.75" customHeight="1" x14ac:dyDescent="0.2">
      <c r="A12" t="s">
        <v>30</v>
      </c>
      <c r="B12" s="18" t="s">
        <v>10</v>
      </c>
    </row>
    <row r="13" spans="1:26" ht="15.75" x14ac:dyDescent="0.25">
      <c r="A13" s="32" t="s">
        <v>47</v>
      </c>
      <c r="B13" s="3">
        <f>ROUND(AVERAGE(D10:E10,D19:E19,D28:E28,D37:E37,D46:E46,D55:E55,D64:E64,D73:E73,D82:E82,D91:E91,D100:E100,D109:E109,D118:E118,D127:E127,D136:E136,D145:E145),1)</f>
        <v>9.9</v>
      </c>
      <c r="C13" s="48"/>
      <c r="D13" s="48"/>
      <c r="E13" s="48"/>
      <c r="F13" s="48"/>
      <c r="G13" s="48"/>
      <c r="H13" s="49" t="s">
        <v>58</v>
      </c>
      <c r="I13" s="48"/>
      <c r="J13" s="49" t="s">
        <v>87</v>
      </c>
      <c r="K13" s="48"/>
      <c r="L13" s="48"/>
      <c r="M13" s="48"/>
      <c r="N13" s="48"/>
      <c r="O13" s="48"/>
      <c r="P13" s="48"/>
      <c r="Q13" s="36"/>
      <c r="R13" s="48"/>
      <c r="S13" s="36"/>
      <c r="T13" s="49" t="s">
        <v>102</v>
      </c>
      <c r="U13" s="48"/>
      <c r="V13" s="49" t="s">
        <v>121</v>
      </c>
      <c r="W13" s="36"/>
      <c r="X13" s="49" t="s">
        <v>107</v>
      </c>
      <c r="Y13" s="49" t="s">
        <v>81</v>
      </c>
      <c r="Z13" s="49" t="s">
        <v>119</v>
      </c>
    </row>
    <row r="14" spans="1:26" ht="12.75" customHeight="1" x14ac:dyDescent="0.2">
      <c r="A14" s="30" t="str">
        <f t="shared" ref="A14:A19" si="3">("(" &amp; ROUND(AVERAGE(D32,D50,D104,D122,D131,D140,E140),1)) &amp; ")"</f>
        <v>(1,9)</v>
      </c>
      <c r="B14" s="10" t="s">
        <v>31</v>
      </c>
      <c r="C14" s="30"/>
      <c r="D14" s="30"/>
      <c r="E14" s="30"/>
      <c r="F14" s="30"/>
      <c r="G14" s="30"/>
      <c r="H14" s="30">
        <v>2</v>
      </c>
      <c r="I14" s="30"/>
      <c r="J14" s="30">
        <v>2</v>
      </c>
      <c r="K14" s="30"/>
      <c r="L14" s="30"/>
      <c r="M14" s="30"/>
      <c r="N14" s="30"/>
      <c r="O14" s="30"/>
      <c r="P14" s="30"/>
      <c r="Q14" s="30"/>
      <c r="R14" s="30"/>
      <c r="S14" s="30"/>
      <c r="T14" s="30">
        <v>2</v>
      </c>
      <c r="U14" s="30"/>
      <c r="V14" s="30">
        <v>2</v>
      </c>
      <c r="W14" s="30"/>
      <c r="X14" s="30">
        <v>2</v>
      </c>
      <c r="Y14" s="30">
        <v>1</v>
      </c>
      <c r="Z14" s="30">
        <v>2</v>
      </c>
    </row>
    <row r="15" spans="1:26" ht="12.75" customHeight="1" x14ac:dyDescent="0.2">
      <c r="A15" s="38" t="str">
        <f t="shared" si="3"/>
        <v>(2)</v>
      </c>
      <c r="B15" t="s">
        <v>33</v>
      </c>
      <c r="H15" s="8">
        <v>2</v>
      </c>
      <c r="J15" s="8">
        <v>2</v>
      </c>
      <c r="T15" s="8">
        <v>1</v>
      </c>
      <c r="V15" s="8">
        <v>2</v>
      </c>
      <c r="X15" s="8">
        <v>2</v>
      </c>
      <c r="Y15" s="8">
        <v>2</v>
      </c>
      <c r="Z15" s="8">
        <v>2</v>
      </c>
    </row>
    <row r="16" spans="1:26" ht="12.75" customHeight="1" x14ac:dyDescent="0.2">
      <c r="A16" s="38" t="str">
        <f t="shared" si="3"/>
        <v>(2,1)</v>
      </c>
      <c r="B16" t="s">
        <v>34</v>
      </c>
      <c r="H16" s="8">
        <v>2</v>
      </c>
      <c r="J16" s="8">
        <v>2</v>
      </c>
      <c r="T16" s="8">
        <v>2</v>
      </c>
      <c r="V16" s="8">
        <v>1</v>
      </c>
      <c r="X16" s="8">
        <v>3</v>
      </c>
      <c r="Y16" s="8">
        <v>2</v>
      </c>
      <c r="Z16" s="8">
        <v>2</v>
      </c>
    </row>
    <row r="17" spans="1:26" ht="12.75" customHeight="1" x14ac:dyDescent="0.2">
      <c r="A17" s="38" t="str">
        <f t="shared" si="3"/>
        <v>(1,9)</v>
      </c>
      <c r="B17" t="s">
        <v>35</v>
      </c>
      <c r="H17" s="8">
        <v>3</v>
      </c>
      <c r="J17" s="8">
        <v>2</v>
      </c>
      <c r="T17" s="8">
        <v>3</v>
      </c>
      <c r="V17" s="8">
        <v>2</v>
      </c>
      <c r="X17" s="8">
        <v>3</v>
      </c>
      <c r="Y17" s="8">
        <v>3</v>
      </c>
      <c r="Z17" s="8">
        <v>3</v>
      </c>
    </row>
    <row r="18" spans="1:26" ht="12.75" customHeight="1" x14ac:dyDescent="0.2">
      <c r="A18" s="36" t="str">
        <f t="shared" si="3"/>
        <v>(2)</v>
      </c>
      <c r="B18" s="23" t="s">
        <v>38</v>
      </c>
      <c r="C18" s="48"/>
      <c r="D18" s="48"/>
      <c r="E18" s="48"/>
      <c r="F18" s="48"/>
      <c r="G18" s="48"/>
      <c r="H18" s="48">
        <v>2</v>
      </c>
      <c r="I18" s="48"/>
      <c r="J18" s="48">
        <v>2</v>
      </c>
      <c r="K18" s="48"/>
      <c r="L18" s="48"/>
      <c r="M18" s="48"/>
      <c r="N18" s="48"/>
      <c r="O18" s="48"/>
      <c r="P18" s="48"/>
      <c r="Q18" s="36"/>
      <c r="R18" s="48"/>
      <c r="S18" s="36"/>
      <c r="T18" s="48">
        <v>2</v>
      </c>
      <c r="U18" s="48"/>
      <c r="V18" s="48">
        <v>2</v>
      </c>
      <c r="W18" s="36"/>
      <c r="X18" s="48">
        <v>2</v>
      </c>
      <c r="Y18" s="48">
        <v>2</v>
      </c>
      <c r="Z18" s="48">
        <v>2</v>
      </c>
    </row>
    <row r="19" spans="1:26" ht="12.75" customHeight="1" thickBot="1" x14ac:dyDescent="0.25">
      <c r="A19" s="42" t="str">
        <f t="shared" si="3"/>
        <v>(9,9)</v>
      </c>
      <c r="B19" s="43" t="s">
        <v>36</v>
      </c>
      <c r="C19" s="42" t="str">
        <f t="shared" ref="C19:Z19" si="4">IF((SUM(C14:C18)&gt;0), SUM(C14:C18), "fehlt")</f>
        <v>fehlt</v>
      </c>
      <c r="D19" s="42" t="s">
        <v>32</v>
      </c>
      <c r="E19" s="42" t="s">
        <v>32</v>
      </c>
      <c r="F19" s="42" t="str">
        <f t="shared" si="4"/>
        <v>fehlt</v>
      </c>
      <c r="G19" s="42" t="str">
        <f t="shared" si="4"/>
        <v>fehlt</v>
      </c>
      <c r="H19" s="42">
        <f t="shared" si="4"/>
        <v>11</v>
      </c>
      <c r="I19" s="42" t="str">
        <f t="shared" si="4"/>
        <v>fehlt</v>
      </c>
      <c r="J19" s="42">
        <f t="shared" si="4"/>
        <v>10</v>
      </c>
      <c r="K19" s="42" t="str">
        <f t="shared" si="4"/>
        <v>fehlt</v>
      </c>
      <c r="L19" s="42" t="str">
        <f t="shared" si="4"/>
        <v>fehlt</v>
      </c>
      <c r="M19" s="42" t="str">
        <f t="shared" si="4"/>
        <v>fehlt</v>
      </c>
      <c r="N19" s="42" t="str">
        <f t="shared" si="4"/>
        <v>fehlt</v>
      </c>
      <c r="O19" s="42" t="str">
        <f t="shared" si="4"/>
        <v>fehlt</v>
      </c>
      <c r="P19" s="42" t="str">
        <f t="shared" si="4"/>
        <v>fehlt</v>
      </c>
      <c r="Q19" s="42" t="str">
        <f t="shared" si="4"/>
        <v>fehlt</v>
      </c>
      <c r="R19" s="42" t="str">
        <f t="shared" si="4"/>
        <v>fehlt</v>
      </c>
      <c r="S19" s="42" t="str">
        <f t="shared" si="4"/>
        <v>fehlt</v>
      </c>
      <c r="T19" s="42">
        <f t="shared" si="4"/>
        <v>10</v>
      </c>
      <c r="U19" s="42" t="str">
        <f t="shared" si="4"/>
        <v>fehlt</v>
      </c>
      <c r="V19" s="42">
        <f t="shared" si="4"/>
        <v>9</v>
      </c>
      <c r="W19" s="42" t="str">
        <f t="shared" si="4"/>
        <v>fehlt</v>
      </c>
      <c r="X19" s="42">
        <f t="shared" si="4"/>
        <v>12</v>
      </c>
      <c r="Y19" s="42">
        <f t="shared" si="4"/>
        <v>10</v>
      </c>
      <c r="Z19" s="42">
        <f t="shared" si="4"/>
        <v>11</v>
      </c>
    </row>
    <row r="20" spans="1:26" ht="15.75" x14ac:dyDescent="0.25">
      <c r="A20" s="44"/>
      <c r="B20" s="46"/>
      <c r="C20" s="45"/>
      <c r="D20" s="45"/>
      <c r="E20" s="45"/>
      <c r="F20" s="45"/>
      <c r="G20" s="45"/>
      <c r="H20" s="45"/>
      <c r="I20" s="45"/>
      <c r="J20" s="45"/>
      <c r="K20" s="45"/>
      <c r="L20" s="45"/>
      <c r="M20" s="45"/>
      <c r="N20" s="45"/>
      <c r="O20" s="45"/>
      <c r="P20" s="45"/>
      <c r="Q20" s="45"/>
      <c r="R20" s="45"/>
      <c r="S20" s="45"/>
      <c r="T20" s="45"/>
      <c r="U20" s="45"/>
      <c r="V20" s="47"/>
      <c r="W20" s="47"/>
      <c r="X20" s="45"/>
      <c r="Y20" s="45"/>
      <c r="Z20" s="47"/>
    </row>
    <row r="21" spans="1:26" x14ac:dyDescent="0.2">
      <c r="A21" t="s">
        <v>30</v>
      </c>
      <c r="B21" s="18" t="s">
        <v>10</v>
      </c>
    </row>
    <row r="22" spans="1:26" ht="15.75" x14ac:dyDescent="0.25">
      <c r="A22" s="32" t="s">
        <v>48</v>
      </c>
      <c r="B22" s="3">
        <f>ROUND(AVERAGE(F10:G10,F19:G19,F28:G28,F37:G37,F46:G46,F55:G55,F64:G64,F73:G73,F82:G82,F91:G91,F100:G100,F109:G109,F118:G118,F127:G127,F136:G136,F145:G145),1)</f>
        <v>10.7</v>
      </c>
      <c r="C22" s="48"/>
      <c r="D22" s="48"/>
      <c r="E22" s="48"/>
      <c r="F22" s="49"/>
      <c r="G22" s="50"/>
      <c r="H22" s="48"/>
      <c r="I22" s="51" t="s">
        <v>88</v>
      </c>
      <c r="J22" s="61" t="s">
        <v>115</v>
      </c>
      <c r="K22" s="48"/>
      <c r="L22" s="49"/>
      <c r="M22" s="49"/>
      <c r="N22" s="48"/>
      <c r="O22" s="49"/>
      <c r="P22" s="48"/>
      <c r="Q22" s="36"/>
      <c r="R22" s="49" t="s">
        <v>84</v>
      </c>
      <c r="S22" s="50" t="s">
        <v>49</v>
      </c>
      <c r="T22" s="49"/>
      <c r="U22" s="49" t="s">
        <v>58</v>
      </c>
      <c r="V22" s="49" t="s">
        <v>83</v>
      </c>
      <c r="W22" s="36"/>
      <c r="X22" s="49" t="s">
        <v>68</v>
      </c>
      <c r="Y22" s="48"/>
      <c r="Z22" s="48"/>
    </row>
    <row r="23" spans="1:26" x14ac:dyDescent="0.2">
      <c r="A23" s="30" t="str">
        <f t="shared" ref="A23:A28" si="5">("(" &amp; ROUND(AVERAGE(F41,F50,F95,G95,F113,F122,F131),1)) &amp; ")"</f>
        <v>(2)</v>
      </c>
      <c r="B23" s="10" t="s">
        <v>31</v>
      </c>
      <c r="C23" s="30"/>
      <c r="D23" s="30"/>
      <c r="E23" s="30"/>
      <c r="F23" s="30"/>
      <c r="G23" s="30"/>
      <c r="H23" s="30"/>
      <c r="I23" s="30">
        <v>2</v>
      </c>
      <c r="J23" s="30">
        <v>2</v>
      </c>
      <c r="K23" s="30"/>
      <c r="L23" s="30"/>
      <c r="M23" s="30"/>
      <c r="N23" s="30"/>
      <c r="O23" s="30"/>
      <c r="P23" s="30"/>
      <c r="Q23" s="30"/>
      <c r="R23" s="30">
        <v>2</v>
      </c>
      <c r="S23" s="30">
        <v>2</v>
      </c>
      <c r="T23" s="30"/>
      <c r="U23" s="30">
        <v>2</v>
      </c>
      <c r="V23" s="30">
        <v>2</v>
      </c>
      <c r="W23" s="30"/>
      <c r="X23" s="30">
        <v>2</v>
      </c>
      <c r="Y23" s="30"/>
      <c r="Z23" s="30"/>
    </row>
    <row r="24" spans="1:26" x14ac:dyDescent="0.2">
      <c r="A24" s="38" t="str">
        <f t="shared" si="5"/>
        <v>(2,1)</v>
      </c>
      <c r="B24" t="s">
        <v>33</v>
      </c>
      <c r="I24" s="8">
        <v>3</v>
      </c>
      <c r="J24" s="8">
        <v>2</v>
      </c>
      <c r="R24" s="8">
        <v>2</v>
      </c>
      <c r="S24" s="8">
        <v>2</v>
      </c>
      <c r="U24" s="8">
        <v>3</v>
      </c>
      <c r="V24" s="8">
        <v>2</v>
      </c>
      <c r="X24" s="8">
        <v>2</v>
      </c>
    </row>
    <row r="25" spans="1:26" x14ac:dyDescent="0.2">
      <c r="A25" s="38" t="str">
        <f t="shared" si="5"/>
        <v>(2,3)</v>
      </c>
      <c r="B25" t="s">
        <v>34</v>
      </c>
      <c r="I25" s="8">
        <v>2</v>
      </c>
      <c r="J25" s="8">
        <v>2</v>
      </c>
      <c r="R25" s="8">
        <v>2</v>
      </c>
      <c r="S25" s="8">
        <v>1</v>
      </c>
      <c r="U25" s="8">
        <v>3</v>
      </c>
      <c r="V25" s="8">
        <v>2</v>
      </c>
      <c r="X25" s="8">
        <v>2</v>
      </c>
    </row>
    <row r="26" spans="1:26" ht="12.75" customHeight="1" x14ac:dyDescent="0.2">
      <c r="A26" s="38" t="str">
        <f t="shared" si="5"/>
        <v>(2,1)</v>
      </c>
      <c r="B26" t="s">
        <v>35</v>
      </c>
      <c r="I26" s="8">
        <v>2</v>
      </c>
      <c r="J26" s="8">
        <v>3</v>
      </c>
      <c r="R26" s="8">
        <v>1</v>
      </c>
      <c r="S26" s="8">
        <v>2</v>
      </c>
      <c r="U26" s="8">
        <v>2</v>
      </c>
      <c r="V26" s="8">
        <v>2</v>
      </c>
      <c r="X26" s="8">
        <v>3</v>
      </c>
    </row>
    <row r="27" spans="1:26" x14ac:dyDescent="0.2">
      <c r="A27" s="38" t="str">
        <f t="shared" si="5"/>
        <v>(2,1)</v>
      </c>
      <c r="B27" s="23" t="s">
        <v>38</v>
      </c>
      <c r="C27" s="48"/>
      <c r="D27" s="48"/>
      <c r="E27" s="48"/>
      <c r="F27" s="48"/>
      <c r="G27" s="36"/>
      <c r="H27" s="48"/>
      <c r="I27" s="48">
        <v>2</v>
      </c>
      <c r="J27" s="48">
        <v>3</v>
      </c>
      <c r="K27" s="48"/>
      <c r="L27" s="48"/>
      <c r="M27" s="48"/>
      <c r="N27" s="48"/>
      <c r="O27" s="48"/>
      <c r="P27" s="48"/>
      <c r="Q27" s="36"/>
      <c r="R27" s="48">
        <v>3</v>
      </c>
      <c r="S27" s="36">
        <v>1</v>
      </c>
      <c r="T27" s="48"/>
      <c r="U27" s="48">
        <v>2</v>
      </c>
      <c r="V27" s="48">
        <v>2</v>
      </c>
      <c r="W27" s="36"/>
      <c r="X27" s="48">
        <v>2</v>
      </c>
      <c r="Y27" s="48"/>
      <c r="Z27" s="48"/>
    </row>
    <row r="28" spans="1:26" ht="13.5" thickBot="1" x14ac:dyDescent="0.25">
      <c r="A28" s="42" t="str">
        <f t="shared" si="5"/>
        <v>(10,7)</v>
      </c>
      <c r="B28" s="43" t="s">
        <v>36</v>
      </c>
      <c r="C28" s="42" t="str">
        <f>IF((SUM(C23:C27)&gt;0), SUM(C23:C27), "fehlt")</f>
        <v>fehlt</v>
      </c>
      <c r="D28" s="42" t="str">
        <f t="shared" ref="D28" si="6">IF((SUM(D23:D27)&gt;0), SUM(D23:D27), "fehlt")</f>
        <v>fehlt</v>
      </c>
      <c r="E28" s="42" t="str">
        <f t="shared" ref="E28" si="7">IF((SUM(E23:E27)&gt;0), SUM(E23:E27), "fehlt")</f>
        <v>fehlt</v>
      </c>
      <c r="F28" s="42" t="s">
        <v>32</v>
      </c>
      <c r="G28" s="42" t="s">
        <v>32</v>
      </c>
      <c r="H28" s="42" t="str">
        <f t="shared" ref="H28" si="8">IF((SUM(H23:H27)&gt;0), SUM(H23:H27), "fehlt")</f>
        <v>fehlt</v>
      </c>
      <c r="I28" s="42">
        <f t="shared" ref="I28" si="9">IF((SUM(I23:I27)&gt;0), SUM(I23:I27), "fehlt")</f>
        <v>11</v>
      </c>
      <c r="J28" s="42">
        <f t="shared" ref="J28" si="10">IF((SUM(J23:J27)&gt;0), SUM(J23:J27), "fehlt")</f>
        <v>12</v>
      </c>
      <c r="K28" s="42" t="str">
        <f t="shared" ref="K28" si="11">IF((SUM(K23:K27)&gt;0), SUM(K23:K27), "fehlt")</f>
        <v>fehlt</v>
      </c>
      <c r="L28" s="42" t="str">
        <f t="shared" ref="L28" si="12">IF((SUM(L23:L27)&gt;0), SUM(L23:L27), "fehlt")</f>
        <v>fehlt</v>
      </c>
      <c r="M28" s="42" t="str">
        <f t="shared" ref="M28" si="13">IF((SUM(M23:M27)&gt;0), SUM(M23:M27), "fehlt")</f>
        <v>fehlt</v>
      </c>
      <c r="N28" s="42" t="str">
        <f t="shared" ref="N28" si="14">IF((SUM(N23:N27)&gt;0), SUM(N23:N27), "fehlt")</f>
        <v>fehlt</v>
      </c>
      <c r="O28" s="42" t="str">
        <f t="shared" ref="O28" si="15">IF((SUM(O23:O27)&gt;0), SUM(O23:O27), "fehlt")</f>
        <v>fehlt</v>
      </c>
      <c r="P28" s="42" t="str">
        <f t="shared" ref="P28" si="16">IF((SUM(P23:P27)&gt;0), SUM(P23:P27), "fehlt")</f>
        <v>fehlt</v>
      </c>
      <c r="Q28" s="42" t="str">
        <f t="shared" ref="Q28" si="17">IF((SUM(Q23:Q27)&gt;0), SUM(Q23:Q27), "fehlt")</f>
        <v>fehlt</v>
      </c>
      <c r="R28" s="42">
        <f t="shared" ref="R28:S28" si="18">IF((SUM(R23:R27)&gt;0), SUM(R23:R27), "fehlt")</f>
        <v>10</v>
      </c>
      <c r="S28" s="42">
        <f t="shared" si="18"/>
        <v>8</v>
      </c>
      <c r="T28" s="42" t="str">
        <f t="shared" ref="T28" si="19">IF((SUM(T23:T27)&gt;0), SUM(T23:T27), "fehlt")</f>
        <v>fehlt</v>
      </c>
      <c r="U28" s="42">
        <f t="shared" ref="U28" si="20">IF((SUM(U23:U27)&gt;0), SUM(U23:U27), "fehlt")</f>
        <v>12</v>
      </c>
      <c r="V28" s="42">
        <f t="shared" ref="V28" si="21">IF((SUM(V23:V27)&gt;0), SUM(V23:V27), "fehlt")</f>
        <v>10</v>
      </c>
      <c r="W28" s="42" t="str">
        <f t="shared" ref="W28" si="22">IF((SUM(W23:W27)&gt;0), SUM(W23:W27), "fehlt")</f>
        <v>fehlt</v>
      </c>
      <c r="X28" s="42">
        <f t="shared" ref="X28" si="23">IF((SUM(X23:X27)&gt;0), SUM(X23:X27), "fehlt")</f>
        <v>11</v>
      </c>
      <c r="Y28" s="42" t="str">
        <f t="shared" ref="Y28" si="24">IF((SUM(Y23:Y27)&gt;0), SUM(Y23:Y27), "fehlt")</f>
        <v>fehlt</v>
      </c>
      <c r="Z28" s="42" t="str">
        <f t="shared" ref="Z28" si="25">IF((SUM(Z23:Z27)&gt;0), SUM(Z23:Z27), "fehlt")</f>
        <v>fehlt</v>
      </c>
    </row>
    <row r="29" spans="1:26" ht="15.75" x14ac:dyDescent="0.25">
      <c r="A29" s="44"/>
      <c r="B29" s="46"/>
      <c r="C29" s="45"/>
      <c r="D29" s="45"/>
      <c r="E29" s="45"/>
      <c r="F29" s="45"/>
      <c r="G29" s="45"/>
      <c r="H29" s="45"/>
      <c r="I29" s="45"/>
      <c r="J29" s="45"/>
      <c r="K29" s="45"/>
      <c r="L29" s="45"/>
      <c r="M29" s="45"/>
      <c r="N29" s="45"/>
      <c r="O29" s="45"/>
      <c r="P29" s="45"/>
      <c r="Q29" s="45"/>
      <c r="R29" s="45"/>
      <c r="S29" s="45"/>
      <c r="T29" s="45"/>
      <c r="U29" s="45"/>
      <c r="V29" s="47"/>
      <c r="W29" s="47"/>
      <c r="X29" s="45"/>
      <c r="Y29" s="45"/>
      <c r="Z29" s="47"/>
    </row>
    <row r="30" spans="1:26" x14ac:dyDescent="0.2">
      <c r="A30" t="s">
        <v>30</v>
      </c>
      <c r="B30" s="18" t="s">
        <v>10</v>
      </c>
    </row>
    <row r="31" spans="1:26" ht="15.75" x14ac:dyDescent="0.25">
      <c r="A31" s="32" t="s">
        <v>40</v>
      </c>
      <c r="B31" s="3">
        <f>ROUND(AVERAGE(H10,H19,H28,H37,H46,H55,H64,H73,H82,H91,H100,H109,H118,H127,H136,H145),1)</f>
        <v>10.7</v>
      </c>
      <c r="C31" s="48"/>
      <c r="D31" s="49" t="s">
        <v>108</v>
      </c>
      <c r="E31" s="48"/>
      <c r="F31" s="48"/>
      <c r="G31" s="36"/>
      <c r="H31" s="48"/>
      <c r="I31" s="48"/>
      <c r="J31" s="48"/>
      <c r="K31" s="48"/>
      <c r="L31" s="49" t="s">
        <v>87</v>
      </c>
      <c r="M31" s="48"/>
      <c r="N31" s="48"/>
      <c r="O31" s="49" t="s">
        <v>105</v>
      </c>
      <c r="P31" s="49" t="s">
        <v>108</v>
      </c>
      <c r="Q31" s="36"/>
      <c r="R31" s="48"/>
      <c r="S31" s="36"/>
      <c r="T31" s="49" t="s">
        <v>85</v>
      </c>
      <c r="U31" s="49" t="s">
        <v>64</v>
      </c>
      <c r="V31" s="49" t="s">
        <v>110</v>
      </c>
      <c r="W31" s="36"/>
      <c r="X31" s="48"/>
      <c r="Y31" s="48"/>
      <c r="Z31" s="48"/>
    </row>
    <row r="32" spans="1:26" x14ac:dyDescent="0.2">
      <c r="A32" s="30" t="str">
        <f t="shared" ref="A32:A37" si="26">("(" &amp; ROUND(AVERAGE(H14,H59,H77,H86,H104,H113,H122),1)) &amp; ")"</f>
        <v>(2)</v>
      </c>
      <c r="B32" s="10" t="s">
        <v>31</v>
      </c>
      <c r="C32" s="30"/>
      <c r="D32" s="30">
        <v>2</v>
      </c>
      <c r="E32" s="30"/>
      <c r="F32" s="30"/>
      <c r="G32" s="30"/>
      <c r="H32" s="30"/>
      <c r="I32" s="30"/>
      <c r="J32" s="30"/>
      <c r="K32" s="30"/>
      <c r="L32" s="30">
        <v>2</v>
      </c>
      <c r="M32" s="30"/>
      <c r="N32" s="30"/>
      <c r="O32" s="30">
        <v>2</v>
      </c>
      <c r="P32" s="30">
        <v>2</v>
      </c>
      <c r="Q32" s="30"/>
      <c r="R32" s="30"/>
      <c r="S32" s="30"/>
      <c r="T32" s="30">
        <v>2</v>
      </c>
      <c r="U32" s="30">
        <v>2</v>
      </c>
      <c r="V32" s="30">
        <v>2</v>
      </c>
      <c r="W32" s="30"/>
      <c r="X32" s="30"/>
      <c r="Y32" s="30"/>
      <c r="Z32" s="30"/>
    </row>
    <row r="33" spans="1:26" x14ac:dyDescent="0.2">
      <c r="A33" s="38" t="str">
        <f t="shared" si="26"/>
        <v>(2,1)</v>
      </c>
      <c r="B33" t="s">
        <v>33</v>
      </c>
      <c r="D33" s="8">
        <v>2</v>
      </c>
      <c r="L33" s="8">
        <v>1</v>
      </c>
      <c r="O33" s="8">
        <v>2</v>
      </c>
      <c r="P33" s="8">
        <v>2</v>
      </c>
      <c r="T33" s="8">
        <v>2</v>
      </c>
      <c r="U33" s="8">
        <v>2</v>
      </c>
      <c r="V33" s="8">
        <v>2</v>
      </c>
    </row>
    <row r="34" spans="1:26" x14ac:dyDescent="0.2">
      <c r="A34" s="38" t="str">
        <f t="shared" si="26"/>
        <v>(2)</v>
      </c>
      <c r="B34" t="s">
        <v>34</v>
      </c>
      <c r="D34" s="8">
        <v>2</v>
      </c>
      <c r="L34" s="8">
        <v>3</v>
      </c>
      <c r="O34" s="8">
        <v>3</v>
      </c>
      <c r="P34" s="8">
        <v>2</v>
      </c>
      <c r="T34" s="8">
        <v>2</v>
      </c>
      <c r="U34" s="8">
        <v>2</v>
      </c>
      <c r="V34" s="8">
        <v>2</v>
      </c>
    </row>
    <row r="35" spans="1:26" ht="12.75" customHeight="1" x14ac:dyDescent="0.2">
      <c r="A35" s="38" t="str">
        <f t="shared" si="26"/>
        <v>(2,6)</v>
      </c>
      <c r="B35" t="s">
        <v>35</v>
      </c>
      <c r="D35" s="8">
        <v>2</v>
      </c>
      <c r="L35" s="8">
        <v>3</v>
      </c>
      <c r="O35" s="8">
        <v>3</v>
      </c>
      <c r="P35" s="8">
        <v>1</v>
      </c>
      <c r="T35" s="8">
        <v>2</v>
      </c>
      <c r="U35" s="8">
        <v>3</v>
      </c>
      <c r="V35" s="8">
        <v>2</v>
      </c>
    </row>
    <row r="36" spans="1:26" x14ac:dyDescent="0.2">
      <c r="A36" s="38" t="str">
        <f t="shared" si="26"/>
        <v>(2)</v>
      </c>
      <c r="B36" s="23" t="s">
        <v>38</v>
      </c>
      <c r="C36" s="48"/>
      <c r="D36" s="48">
        <v>2</v>
      </c>
      <c r="E36" s="48"/>
      <c r="F36" s="48"/>
      <c r="G36" s="36"/>
      <c r="H36" s="48"/>
      <c r="I36" s="48"/>
      <c r="J36" s="48"/>
      <c r="K36" s="48"/>
      <c r="L36" s="48">
        <v>2</v>
      </c>
      <c r="M36" s="48"/>
      <c r="N36" s="48"/>
      <c r="O36" s="48">
        <v>2</v>
      </c>
      <c r="P36" s="48">
        <v>2</v>
      </c>
      <c r="Q36" s="36"/>
      <c r="R36" s="48"/>
      <c r="S36" s="36"/>
      <c r="T36" s="48">
        <v>2</v>
      </c>
      <c r="U36" s="48">
        <v>2</v>
      </c>
      <c r="V36" s="48">
        <v>2</v>
      </c>
      <c r="W36" s="36"/>
      <c r="X36" s="48"/>
      <c r="Y36" s="48"/>
      <c r="Z36" s="48"/>
    </row>
    <row r="37" spans="1:26" ht="13.5" thickBot="1" x14ac:dyDescent="0.25">
      <c r="A37" s="42" t="str">
        <f t="shared" si="26"/>
        <v>(10,7)</v>
      </c>
      <c r="B37" s="43" t="s">
        <v>36</v>
      </c>
      <c r="C37" s="42" t="str">
        <f>IF((SUM(C32:C36)&gt;0), SUM(C32:C36), "fehlt")</f>
        <v>fehlt</v>
      </c>
      <c r="D37" s="42">
        <f t="shared" ref="D37:Z37" si="27">IF((SUM(D32:D36)&gt;0), SUM(D32:D36), "fehlt")</f>
        <v>10</v>
      </c>
      <c r="E37" s="42" t="str">
        <f t="shared" si="27"/>
        <v>fehlt</v>
      </c>
      <c r="F37" s="42" t="str">
        <f t="shared" si="27"/>
        <v>fehlt</v>
      </c>
      <c r="G37" s="42" t="str">
        <f t="shared" ref="G37" si="28">IF((SUM(G32:G36)&gt;0), SUM(G32:G36), "fehlt")</f>
        <v>fehlt</v>
      </c>
      <c r="H37" s="42" t="s">
        <v>32</v>
      </c>
      <c r="I37" s="42" t="str">
        <f t="shared" si="27"/>
        <v>fehlt</v>
      </c>
      <c r="J37" s="42" t="str">
        <f t="shared" si="27"/>
        <v>fehlt</v>
      </c>
      <c r="K37" s="42" t="str">
        <f t="shared" si="27"/>
        <v>fehlt</v>
      </c>
      <c r="L37" s="42">
        <f t="shared" si="27"/>
        <v>11</v>
      </c>
      <c r="M37" s="42" t="str">
        <f t="shared" si="27"/>
        <v>fehlt</v>
      </c>
      <c r="N37" s="42" t="str">
        <f t="shared" si="27"/>
        <v>fehlt</v>
      </c>
      <c r="O37" s="42">
        <f t="shared" si="27"/>
        <v>12</v>
      </c>
      <c r="P37" s="42">
        <f t="shared" si="27"/>
        <v>9</v>
      </c>
      <c r="Q37" s="42" t="str">
        <f t="shared" si="27"/>
        <v>fehlt</v>
      </c>
      <c r="R37" s="42" t="str">
        <f t="shared" si="27"/>
        <v>fehlt</v>
      </c>
      <c r="S37" s="42" t="str">
        <f t="shared" si="27"/>
        <v>fehlt</v>
      </c>
      <c r="T37" s="42">
        <f t="shared" si="27"/>
        <v>10</v>
      </c>
      <c r="U37" s="42">
        <f t="shared" si="27"/>
        <v>11</v>
      </c>
      <c r="V37" s="42">
        <f t="shared" si="27"/>
        <v>10</v>
      </c>
      <c r="W37" s="42" t="str">
        <f t="shared" si="27"/>
        <v>fehlt</v>
      </c>
      <c r="X37" s="42" t="str">
        <f t="shared" si="27"/>
        <v>fehlt</v>
      </c>
      <c r="Y37" s="42" t="str">
        <f t="shared" si="27"/>
        <v>fehlt</v>
      </c>
      <c r="Z37" s="42" t="str">
        <f t="shared" si="27"/>
        <v>fehlt</v>
      </c>
    </row>
    <row r="38" spans="1:26" ht="15.75" x14ac:dyDescent="0.25">
      <c r="A38" s="44"/>
      <c r="B38" s="46"/>
      <c r="C38" s="45"/>
      <c r="D38" s="45"/>
      <c r="E38" s="45"/>
      <c r="F38" s="45"/>
      <c r="G38" s="45"/>
      <c r="H38" s="45"/>
      <c r="I38" s="45"/>
      <c r="J38" s="45"/>
      <c r="K38" s="45"/>
      <c r="L38" s="45"/>
      <c r="M38" s="45"/>
      <c r="N38" s="45"/>
      <c r="O38" s="45"/>
      <c r="P38" s="45"/>
      <c r="Q38" s="45"/>
      <c r="R38" s="45"/>
      <c r="S38" s="45"/>
      <c r="T38" s="45"/>
      <c r="U38" s="45"/>
      <c r="V38" s="47"/>
      <c r="W38" s="47"/>
      <c r="X38" s="45"/>
      <c r="Y38" s="45"/>
      <c r="Z38" s="47"/>
    </row>
    <row r="39" spans="1:26" x14ac:dyDescent="0.2">
      <c r="A39" t="s">
        <v>30</v>
      </c>
      <c r="B39" s="18" t="s">
        <v>10</v>
      </c>
    </row>
    <row r="40" spans="1:26" ht="15.75" x14ac:dyDescent="0.25">
      <c r="A40" s="32" t="s">
        <v>37</v>
      </c>
      <c r="B40" s="3">
        <f>ROUND(AVERAGE(I10,I19,I28,I37,I46,I55,I64,I73,I82,I91,I100,I109,I118,I127,I136,I145),1)</f>
        <v>10.4</v>
      </c>
      <c r="C40" s="48"/>
      <c r="D40" s="48"/>
      <c r="E40" s="48"/>
      <c r="F40" s="49" t="s">
        <v>82</v>
      </c>
      <c r="G40" s="50"/>
      <c r="H40" s="48"/>
      <c r="I40" s="48"/>
      <c r="J40" s="48"/>
      <c r="K40" s="48"/>
      <c r="L40" s="49" t="s">
        <v>49</v>
      </c>
      <c r="M40" s="49" t="s">
        <v>84</v>
      </c>
      <c r="N40" s="48"/>
      <c r="O40" s="49" t="s">
        <v>55</v>
      </c>
      <c r="P40" s="48"/>
      <c r="Q40" s="36"/>
      <c r="R40" s="49" t="s">
        <v>83</v>
      </c>
      <c r="S40" s="50"/>
      <c r="T40" s="49" t="s">
        <v>85</v>
      </c>
      <c r="U40" s="49" t="s">
        <v>50</v>
      </c>
      <c r="V40" s="48"/>
      <c r="W40" s="36"/>
      <c r="X40" s="48"/>
      <c r="Y40" s="48"/>
      <c r="Z40" s="48"/>
    </row>
    <row r="41" spans="1:26" x14ac:dyDescent="0.2">
      <c r="A41" s="30" t="str">
        <f t="shared" ref="A41:A46" si="29">("(" &amp; ROUND(AVERAGE(I23,I59,I68,I77,I95,I104,I113),1)) &amp; ")"</f>
        <v>(1,9)</v>
      </c>
      <c r="B41" s="10" t="s">
        <v>31</v>
      </c>
      <c r="C41" s="30"/>
      <c r="D41" s="30"/>
      <c r="E41" s="30"/>
      <c r="F41" s="30">
        <v>2</v>
      </c>
      <c r="G41" s="30"/>
      <c r="H41" s="30"/>
      <c r="I41" s="30"/>
      <c r="J41" s="30"/>
      <c r="K41" s="30"/>
      <c r="L41" s="30">
        <v>2</v>
      </c>
      <c r="M41" s="30">
        <v>2</v>
      </c>
      <c r="N41" s="30"/>
      <c r="O41" s="30">
        <v>2</v>
      </c>
      <c r="P41" s="30"/>
      <c r="Q41" s="30"/>
      <c r="R41" s="30">
        <v>2</v>
      </c>
      <c r="S41" s="30"/>
      <c r="T41" s="30">
        <v>2</v>
      </c>
      <c r="U41" s="30">
        <v>2</v>
      </c>
      <c r="V41" s="30"/>
      <c r="W41" s="30"/>
      <c r="X41" s="30"/>
      <c r="Y41" s="30"/>
      <c r="Z41" s="30"/>
    </row>
    <row r="42" spans="1:26" x14ac:dyDescent="0.2">
      <c r="A42" s="38" t="str">
        <f t="shared" si="29"/>
        <v>(2)</v>
      </c>
      <c r="B42" t="s">
        <v>33</v>
      </c>
      <c r="F42" s="8">
        <v>3</v>
      </c>
      <c r="L42" s="8">
        <v>1</v>
      </c>
      <c r="M42" s="8">
        <v>2</v>
      </c>
      <c r="O42" s="8">
        <v>3</v>
      </c>
      <c r="R42" s="8">
        <v>2</v>
      </c>
      <c r="T42" s="8">
        <v>1</v>
      </c>
      <c r="U42" s="8">
        <v>2</v>
      </c>
    </row>
    <row r="43" spans="1:26" x14ac:dyDescent="0.2">
      <c r="A43" s="38" t="str">
        <f t="shared" si="29"/>
        <v>(2,1)</v>
      </c>
      <c r="B43" t="s">
        <v>34</v>
      </c>
      <c r="F43" s="8">
        <v>2</v>
      </c>
      <c r="L43" s="8">
        <v>1</v>
      </c>
      <c r="M43" s="8">
        <v>2</v>
      </c>
      <c r="O43" s="8">
        <v>2</v>
      </c>
      <c r="R43" s="8">
        <v>3</v>
      </c>
      <c r="T43" s="8">
        <v>2</v>
      </c>
      <c r="U43" s="8">
        <v>3</v>
      </c>
    </row>
    <row r="44" spans="1:26" ht="12.75" customHeight="1" x14ac:dyDescent="0.2">
      <c r="A44" s="38" t="str">
        <f t="shared" si="29"/>
        <v>(2)</v>
      </c>
      <c r="B44" t="s">
        <v>35</v>
      </c>
      <c r="F44" s="8">
        <v>3</v>
      </c>
      <c r="L44" s="8">
        <v>2</v>
      </c>
      <c r="M44" s="8">
        <v>3</v>
      </c>
      <c r="O44" s="8">
        <v>3</v>
      </c>
      <c r="R44" s="8">
        <v>3</v>
      </c>
      <c r="T44" s="8">
        <v>3</v>
      </c>
      <c r="U44" s="8">
        <v>2</v>
      </c>
    </row>
    <row r="45" spans="1:26" x14ac:dyDescent="0.2">
      <c r="A45" s="38" t="str">
        <f t="shared" si="29"/>
        <v>(2,4)</v>
      </c>
      <c r="B45" s="23" t="s">
        <v>38</v>
      </c>
      <c r="C45" s="48"/>
      <c r="D45" s="48"/>
      <c r="E45" s="48"/>
      <c r="F45" s="48">
        <v>2</v>
      </c>
      <c r="G45" s="36"/>
      <c r="H45" s="48"/>
      <c r="I45" s="48"/>
      <c r="J45" s="48"/>
      <c r="K45" s="48"/>
      <c r="L45" s="48">
        <v>2</v>
      </c>
      <c r="M45" s="48">
        <v>3</v>
      </c>
      <c r="N45" s="48"/>
      <c r="O45" s="48">
        <v>3</v>
      </c>
      <c r="P45" s="48"/>
      <c r="Q45" s="36"/>
      <c r="R45" s="48">
        <v>2</v>
      </c>
      <c r="S45" s="36"/>
      <c r="T45" s="48">
        <v>3</v>
      </c>
      <c r="U45" s="48">
        <v>2</v>
      </c>
      <c r="V45" s="48"/>
      <c r="W45" s="36"/>
      <c r="X45" s="48"/>
      <c r="Y45" s="48"/>
      <c r="Z45" s="48"/>
    </row>
    <row r="46" spans="1:26" ht="13.5" thickBot="1" x14ac:dyDescent="0.25">
      <c r="A46" s="42" t="str">
        <f t="shared" si="29"/>
        <v>(10,4)</v>
      </c>
      <c r="B46" s="43" t="s">
        <v>36</v>
      </c>
      <c r="C46" s="42" t="str">
        <f>IF((SUM(C41:C45)&gt;0), SUM(C41:C45), "fehlt")</f>
        <v>fehlt</v>
      </c>
      <c r="D46" s="42" t="str">
        <f t="shared" ref="D46:Z46" si="30">IF((SUM(D41:D45)&gt;0), SUM(D41:D45), "fehlt")</f>
        <v>fehlt</v>
      </c>
      <c r="E46" s="42" t="str">
        <f t="shared" si="30"/>
        <v>fehlt</v>
      </c>
      <c r="F46" s="42">
        <f t="shared" si="30"/>
        <v>12</v>
      </c>
      <c r="G46" s="42" t="str">
        <f t="shared" si="30"/>
        <v>fehlt</v>
      </c>
      <c r="H46" s="42" t="str">
        <f t="shared" si="30"/>
        <v>fehlt</v>
      </c>
      <c r="I46" s="42" t="s">
        <v>32</v>
      </c>
      <c r="J46" s="42" t="str">
        <f t="shared" si="30"/>
        <v>fehlt</v>
      </c>
      <c r="K46" s="42" t="str">
        <f t="shared" si="30"/>
        <v>fehlt</v>
      </c>
      <c r="L46" s="42">
        <f t="shared" si="30"/>
        <v>8</v>
      </c>
      <c r="M46" s="42">
        <f t="shared" si="30"/>
        <v>12</v>
      </c>
      <c r="N46" s="42" t="str">
        <f t="shared" si="30"/>
        <v>fehlt</v>
      </c>
      <c r="O46" s="42">
        <f t="shared" si="30"/>
        <v>13</v>
      </c>
      <c r="P46" s="42" t="str">
        <f t="shared" si="30"/>
        <v>fehlt</v>
      </c>
      <c r="Q46" s="42" t="str">
        <f t="shared" si="30"/>
        <v>fehlt</v>
      </c>
      <c r="R46" s="42">
        <f t="shared" si="30"/>
        <v>12</v>
      </c>
      <c r="S46" s="42" t="str">
        <f t="shared" si="30"/>
        <v>fehlt</v>
      </c>
      <c r="T46" s="42">
        <f t="shared" si="30"/>
        <v>11</v>
      </c>
      <c r="U46" s="42">
        <f t="shared" si="30"/>
        <v>11</v>
      </c>
      <c r="V46" s="42" t="str">
        <f t="shared" si="30"/>
        <v>fehlt</v>
      </c>
      <c r="W46" s="42" t="str">
        <f t="shared" si="30"/>
        <v>fehlt</v>
      </c>
      <c r="X46" s="42" t="str">
        <f t="shared" si="30"/>
        <v>fehlt</v>
      </c>
      <c r="Y46" s="42" t="str">
        <f t="shared" si="30"/>
        <v>fehlt</v>
      </c>
      <c r="Z46" s="42" t="str">
        <f t="shared" si="30"/>
        <v>fehlt</v>
      </c>
    </row>
    <row r="47" spans="1:26" ht="15.75" x14ac:dyDescent="0.25">
      <c r="A47" s="44"/>
      <c r="B47" s="46"/>
      <c r="C47" s="45"/>
      <c r="D47" s="45"/>
      <c r="E47" s="45"/>
      <c r="F47" s="45"/>
      <c r="G47" s="45"/>
      <c r="H47" s="45"/>
      <c r="I47" s="45"/>
      <c r="J47" s="45"/>
      <c r="K47" s="45"/>
      <c r="L47" s="45"/>
      <c r="M47" s="45"/>
      <c r="N47" s="45"/>
      <c r="O47" s="45"/>
      <c r="P47" s="45"/>
      <c r="Q47" s="45"/>
      <c r="R47" s="45"/>
      <c r="S47" s="45"/>
      <c r="T47" s="45"/>
      <c r="U47" s="45"/>
      <c r="V47" s="47"/>
      <c r="W47" s="47"/>
      <c r="X47" s="45"/>
      <c r="Y47" s="45"/>
      <c r="Z47" s="47"/>
    </row>
    <row r="48" spans="1:26" x14ac:dyDescent="0.2">
      <c r="A48" t="s">
        <v>30</v>
      </c>
      <c r="B48" s="18" t="s">
        <v>10</v>
      </c>
      <c r="C48" s="38"/>
      <c r="D48" s="38"/>
      <c r="E48" s="38"/>
      <c r="F48" s="38"/>
      <c r="G48" s="38"/>
      <c r="H48" s="38"/>
      <c r="J48" s="38"/>
      <c r="L48" s="38"/>
      <c r="M48" s="38"/>
      <c r="N48" s="38"/>
      <c r="O48" s="38"/>
      <c r="P48" s="38"/>
      <c r="Q48" s="38"/>
      <c r="T48" s="38"/>
      <c r="U48" s="38"/>
      <c r="X48" s="38"/>
      <c r="Y48" s="38"/>
    </row>
    <row r="49" spans="1:26" ht="15.75" x14ac:dyDescent="0.25">
      <c r="A49" s="33" t="s">
        <v>46</v>
      </c>
      <c r="B49" s="3">
        <f>ROUND(AVERAGE(J10:K10,J19:K19,J28:K28,J37:K37,J46:K46,J55:K55,J64:K64,J73:K73,J82:K82,J91:K91,J100:K100,J109:K109,J118:K118,J127:K127,J136:K136,J145:K145),1)</f>
        <v>10.9</v>
      </c>
      <c r="C49" s="52" t="s">
        <v>50</v>
      </c>
      <c r="D49" s="53" t="s">
        <v>49</v>
      </c>
      <c r="E49" s="54"/>
      <c r="F49" s="62" t="s">
        <v>115</v>
      </c>
      <c r="G49" s="36"/>
      <c r="H49" s="54"/>
      <c r="I49" s="54"/>
      <c r="J49" s="54"/>
      <c r="K49" s="54"/>
      <c r="L49" s="55" t="s">
        <v>81</v>
      </c>
      <c r="M49" s="52" t="s">
        <v>53</v>
      </c>
      <c r="N49" s="52" t="s">
        <v>63</v>
      </c>
      <c r="O49" s="54"/>
      <c r="P49" s="54"/>
      <c r="Q49" s="36"/>
      <c r="R49" s="54"/>
      <c r="S49" s="36"/>
      <c r="T49" s="54"/>
      <c r="U49" s="56" t="s">
        <v>54</v>
      </c>
      <c r="X49" s="38"/>
      <c r="Y49" s="38"/>
    </row>
    <row r="50" spans="1:26" ht="12.75" customHeight="1" x14ac:dyDescent="0.2">
      <c r="A50" s="30" t="str">
        <f t="shared" ref="A50:A55" si="31">("(" &amp; ROUND(AVERAGE(J5,J14,J23,J59,J68,K68,J113),1)) &amp; ")"</f>
        <v>(2)</v>
      </c>
      <c r="B50" s="10" t="s">
        <v>31</v>
      </c>
      <c r="C50" s="30">
        <v>2</v>
      </c>
      <c r="D50" s="30">
        <v>2</v>
      </c>
      <c r="E50" s="30"/>
      <c r="F50" s="30">
        <v>2</v>
      </c>
      <c r="G50" s="30"/>
      <c r="H50" s="30"/>
      <c r="I50" s="30"/>
      <c r="J50" s="30"/>
      <c r="K50" s="30"/>
      <c r="L50" s="30">
        <v>1</v>
      </c>
      <c r="M50" s="30">
        <v>2</v>
      </c>
      <c r="N50" s="30">
        <v>3</v>
      </c>
      <c r="O50" s="30"/>
      <c r="P50" s="30"/>
      <c r="Q50" s="30"/>
      <c r="R50" s="30"/>
      <c r="S50" s="30"/>
      <c r="T50" s="30"/>
      <c r="U50" s="30">
        <v>2</v>
      </c>
      <c r="V50" s="30"/>
      <c r="W50" s="30"/>
      <c r="X50" s="30"/>
      <c r="Y50" s="30"/>
      <c r="Z50" s="30"/>
    </row>
    <row r="51" spans="1:26" ht="12.75" customHeight="1" x14ac:dyDescent="0.2">
      <c r="A51" s="38" t="str">
        <f t="shared" si="31"/>
        <v>(2)</v>
      </c>
      <c r="B51" t="s">
        <v>33</v>
      </c>
      <c r="C51" s="8">
        <v>2</v>
      </c>
      <c r="D51" s="8">
        <v>2</v>
      </c>
      <c r="F51" s="8">
        <v>2</v>
      </c>
      <c r="L51" s="8">
        <v>2</v>
      </c>
      <c r="M51" s="8">
        <v>2</v>
      </c>
      <c r="N51" s="8">
        <v>2</v>
      </c>
      <c r="U51" s="8">
        <v>2</v>
      </c>
    </row>
    <row r="52" spans="1:26" ht="12.75" customHeight="1" x14ac:dyDescent="0.2">
      <c r="A52" s="38" t="str">
        <f t="shared" si="31"/>
        <v>(2)</v>
      </c>
      <c r="B52" t="s">
        <v>34</v>
      </c>
      <c r="C52" s="8">
        <v>2</v>
      </c>
      <c r="D52" s="8">
        <v>2</v>
      </c>
      <c r="F52" s="8">
        <v>2</v>
      </c>
      <c r="L52" s="8">
        <v>3</v>
      </c>
      <c r="M52" s="8">
        <v>3</v>
      </c>
      <c r="N52" s="8">
        <v>2</v>
      </c>
      <c r="U52" s="8">
        <v>2</v>
      </c>
    </row>
    <row r="53" spans="1:26" ht="12.75" customHeight="1" x14ac:dyDescent="0.2">
      <c r="A53" s="38" t="str">
        <f t="shared" si="31"/>
        <v>(2,6)</v>
      </c>
      <c r="B53" t="s">
        <v>35</v>
      </c>
      <c r="C53" s="8">
        <v>3</v>
      </c>
      <c r="D53" s="8">
        <v>2</v>
      </c>
      <c r="F53" s="8">
        <v>3</v>
      </c>
      <c r="L53" s="8">
        <v>2</v>
      </c>
      <c r="M53" s="8">
        <v>3</v>
      </c>
      <c r="N53" s="8">
        <v>3</v>
      </c>
      <c r="U53" s="8">
        <v>2</v>
      </c>
    </row>
    <row r="54" spans="1:26" ht="12.75" customHeight="1" x14ac:dyDescent="0.2">
      <c r="A54" s="38" t="str">
        <f t="shared" si="31"/>
        <v>(2,3)</v>
      </c>
      <c r="B54" s="35" t="s">
        <v>38</v>
      </c>
      <c r="C54" s="36">
        <v>2</v>
      </c>
      <c r="D54" s="36">
        <v>2</v>
      </c>
      <c r="E54" s="36"/>
      <c r="F54" s="36">
        <v>2</v>
      </c>
      <c r="G54" s="36"/>
      <c r="H54" s="36"/>
      <c r="I54" s="36"/>
      <c r="J54" s="36"/>
      <c r="K54" s="36"/>
      <c r="L54" s="36">
        <v>2</v>
      </c>
      <c r="M54" s="36">
        <v>2</v>
      </c>
      <c r="N54" s="36">
        <v>2</v>
      </c>
      <c r="O54" s="36"/>
      <c r="P54" s="36"/>
      <c r="Q54" s="36"/>
      <c r="R54" s="36"/>
      <c r="S54" s="36"/>
      <c r="T54" s="36"/>
      <c r="U54" s="36">
        <v>2</v>
      </c>
      <c r="V54" s="36"/>
      <c r="W54" s="36"/>
      <c r="X54" s="36"/>
      <c r="Y54" s="36"/>
      <c r="Z54" s="36"/>
    </row>
    <row r="55" spans="1:26" ht="12.75" customHeight="1" thickBot="1" x14ac:dyDescent="0.25">
      <c r="A55" s="42" t="str">
        <f t="shared" si="31"/>
        <v>(10,9)</v>
      </c>
      <c r="B55" s="43" t="s">
        <v>36</v>
      </c>
      <c r="C55" s="42">
        <f t="shared" ref="C55:Z55" si="32">IF((SUM(C50:C54)&gt;0), SUM(C50:C54), "fehlt")</f>
        <v>11</v>
      </c>
      <c r="D55" s="42">
        <f t="shared" si="32"/>
        <v>10</v>
      </c>
      <c r="E55" s="42" t="str">
        <f t="shared" si="32"/>
        <v>fehlt</v>
      </c>
      <c r="F55" s="42">
        <f t="shared" si="32"/>
        <v>11</v>
      </c>
      <c r="G55" s="42" t="str">
        <f t="shared" si="32"/>
        <v>fehlt</v>
      </c>
      <c r="H55" s="42" t="str">
        <f t="shared" si="32"/>
        <v>fehlt</v>
      </c>
      <c r="I55" s="42" t="str">
        <f t="shared" si="32"/>
        <v>fehlt</v>
      </c>
      <c r="J55" s="42" t="s">
        <v>32</v>
      </c>
      <c r="K55" s="42" t="s">
        <v>32</v>
      </c>
      <c r="L55" s="42">
        <f t="shared" si="32"/>
        <v>10</v>
      </c>
      <c r="M55" s="42">
        <f t="shared" si="32"/>
        <v>12</v>
      </c>
      <c r="N55" s="42">
        <f t="shared" si="32"/>
        <v>12</v>
      </c>
      <c r="O55" s="42" t="str">
        <f t="shared" si="32"/>
        <v>fehlt</v>
      </c>
      <c r="P55" s="42" t="str">
        <f t="shared" si="32"/>
        <v>fehlt</v>
      </c>
      <c r="Q55" s="42" t="str">
        <f t="shared" si="32"/>
        <v>fehlt</v>
      </c>
      <c r="R55" s="42" t="str">
        <f t="shared" si="32"/>
        <v>fehlt</v>
      </c>
      <c r="S55" s="42" t="str">
        <f t="shared" ref="S55" si="33">IF((SUM(S50:S54)&gt;0), SUM(S50:S54), "fehlt")</f>
        <v>fehlt</v>
      </c>
      <c r="T55" s="42" t="str">
        <f t="shared" ref="T55" si="34">IF((SUM(T50:T54)&gt;0), SUM(T50:T54), "fehlt")</f>
        <v>fehlt</v>
      </c>
      <c r="U55" s="42">
        <f t="shared" si="32"/>
        <v>10</v>
      </c>
      <c r="V55" s="42" t="str">
        <f t="shared" si="32"/>
        <v>fehlt</v>
      </c>
      <c r="W55" s="42" t="str">
        <f t="shared" si="32"/>
        <v>fehlt</v>
      </c>
      <c r="X55" s="42" t="str">
        <f t="shared" si="32"/>
        <v>fehlt</v>
      </c>
      <c r="Y55" s="42" t="str">
        <f t="shared" si="32"/>
        <v>fehlt</v>
      </c>
      <c r="Z55" s="42" t="str">
        <f t="shared" si="32"/>
        <v>fehlt</v>
      </c>
    </row>
    <row r="56" spans="1:26" ht="15.75" x14ac:dyDescent="0.25">
      <c r="A56" s="44"/>
      <c r="B56" s="46"/>
      <c r="C56" s="45"/>
      <c r="D56" s="45"/>
      <c r="E56" s="45"/>
      <c r="F56" s="45"/>
      <c r="G56" s="45"/>
      <c r="H56" s="45"/>
      <c r="I56" s="45"/>
      <c r="J56" s="45"/>
      <c r="K56" s="45"/>
      <c r="L56" s="45"/>
      <c r="M56" s="45"/>
      <c r="N56" s="45"/>
      <c r="O56" s="45"/>
      <c r="P56" s="45"/>
      <c r="Q56" s="45"/>
      <c r="R56" s="45"/>
      <c r="S56" s="45"/>
      <c r="T56" s="45"/>
      <c r="U56" s="45"/>
      <c r="V56" s="47"/>
      <c r="W56" s="47"/>
      <c r="X56" s="45"/>
      <c r="Y56" s="45"/>
      <c r="Z56" s="47"/>
    </row>
    <row r="57" spans="1:26" x14ac:dyDescent="0.2">
      <c r="A57" t="s">
        <v>30</v>
      </c>
      <c r="B57" s="18" t="s">
        <v>10</v>
      </c>
    </row>
    <row r="58" spans="1:26" ht="15.75" x14ac:dyDescent="0.25">
      <c r="A58" s="32" t="s">
        <v>41</v>
      </c>
      <c r="B58" s="3">
        <f>ROUND(AVERAGE(L10,L19,L28,L37,L46,L55,L64,L73,L82,L91,L100,L109,L118,L127,L136,L145),1)</f>
        <v>10.4</v>
      </c>
      <c r="C58" s="51" t="s">
        <v>84</v>
      </c>
      <c r="D58" s="48"/>
      <c r="E58" s="48"/>
      <c r="F58" s="49"/>
      <c r="G58" s="50"/>
      <c r="H58" s="51" t="s">
        <v>49</v>
      </c>
      <c r="I58" s="51" t="s">
        <v>87</v>
      </c>
      <c r="J58" s="51" t="s">
        <v>54</v>
      </c>
      <c r="K58" s="48"/>
      <c r="L58" s="49"/>
      <c r="M58" s="49" t="s">
        <v>86</v>
      </c>
      <c r="N58" s="48"/>
      <c r="O58" s="49"/>
      <c r="P58" s="48"/>
      <c r="Q58" s="36"/>
      <c r="R58" s="49"/>
      <c r="S58" s="50"/>
      <c r="T58" s="49"/>
      <c r="U58" s="49"/>
      <c r="V58" s="49" t="s">
        <v>113</v>
      </c>
      <c r="W58" s="36"/>
      <c r="X58" s="51" t="s">
        <v>63</v>
      </c>
      <c r="Y58" s="48"/>
      <c r="Z58" s="48"/>
    </row>
    <row r="59" spans="1:26" x14ac:dyDescent="0.2">
      <c r="A59" s="30" t="str">
        <f t="shared" ref="A59:A64" si="35">("(" &amp; ROUND(AVERAGE(L5,L32,L41,L50,L68,L122,L131),1)) &amp; ")"</f>
        <v>(1,9)</v>
      </c>
      <c r="B59" s="10" t="s">
        <v>31</v>
      </c>
      <c r="C59" s="30">
        <v>2</v>
      </c>
      <c r="D59" s="30"/>
      <c r="E59" s="30"/>
      <c r="F59" s="30"/>
      <c r="G59" s="30"/>
      <c r="H59" s="30">
        <v>2</v>
      </c>
      <c r="I59" s="30">
        <v>1</v>
      </c>
      <c r="J59" s="30">
        <v>2</v>
      </c>
      <c r="K59" s="30"/>
      <c r="L59" s="30"/>
      <c r="M59" s="30">
        <v>2</v>
      </c>
      <c r="N59" s="30"/>
      <c r="O59" s="30"/>
      <c r="P59" s="30"/>
      <c r="Q59" s="30"/>
      <c r="R59" s="30"/>
      <c r="S59" s="30"/>
      <c r="T59" s="30"/>
      <c r="U59" s="30"/>
      <c r="V59" s="30">
        <v>2</v>
      </c>
      <c r="W59" s="30"/>
      <c r="X59" s="30">
        <v>2</v>
      </c>
      <c r="Y59" s="30"/>
      <c r="Z59" s="30"/>
    </row>
    <row r="60" spans="1:26" x14ac:dyDescent="0.2">
      <c r="A60" s="38" t="str">
        <f t="shared" si="35"/>
        <v>(1,6)</v>
      </c>
      <c r="B60" t="s">
        <v>33</v>
      </c>
      <c r="C60" s="8">
        <v>2</v>
      </c>
      <c r="H60" s="8">
        <v>2</v>
      </c>
      <c r="I60" s="8">
        <v>2</v>
      </c>
      <c r="J60" s="8">
        <v>2</v>
      </c>
      <c r="M60" s="8">
        <v>2</v>
      </c>
      <c r="V60" s="8">
        <v>2</v>
      </c>
      <c r="X60" s="8">
        <v>2</v>
      </c>
    </row>
    <row r="61" spans="1:26" x14ac:dyDescent="0.2">
      <c r="A61" s="38" t="str">
        <f t="shared" si="35"/>
        <v>(2,3)</v>
      </c>
      <c r="B61" t="s">
        <v>34</v>
      </c>
      <c r="C61" s="8">
        <v>2</v>
      </c>
      <c r="H61" s="8">
        <v>2</v>
      </c>
      <c r="I61" s="8">
        <v>2</v>
      </c>
      <c r="J61" s="8">
        <v>2</v>
      </c>
      <c r="M61" s="8">
        <v>2</v>
      </c>
      <c r="V61" s="8">
        <v>2</v>
      </c>
      <c r="X61" s="8">
        <v>2</v>
      </c>
    </row>
    <row r="62" spans="1:26" ht="12.75" customHeight="1" x14ac:dyDescent="0.2">
      <c r="A62" s="38" t="str">
        <f t="shared" si="35"/>
        <v>(2,6)</v>
      </c>
      <c r="B62" t="s">
        <v>35</v>
      </c>
      <c r="C62" s="8">
        <v>2</v>
      </c>
      <c r="H62" s="8">
        <v>3</v>
      </c>
      <c r="I62" s="8">
        <v>2</v>
      </c>
      <c r="J62" s="8">
        <v>3</v>
      </c>
      <c r="M62" s="8">
        <v>3</v>
      </c>
      <c r="V62" s="8">
        <v>2</v>
      </c>
      <c r="X62" s="8">
        <v>3</v>
      </c>
    </row>
    <row r="63" spans="1:26" x14ac:dyDescent="0.2">
      <c r="A63" s="38" t="str">
        <f t="shared" si="35"/>
        <v>(2,1)</v>
      </c>
      <c r="B63" s="23" t="s">
        <v>38</v>
      </c>
      <c r="C63" s="48">
        <v>2</v>
      </c>
      <c r="D63" s="48"/>
      <c r="E63" s="48"/>
      <c r="F63" s="48"/>
      <c r="G63" s="36"/>
      <c r="H63" s="48">
        <v>2</v>
      </c>
      <c r="I63" s="48">
        <v>2</v>
      </c>
      <c r="J63" s="48">
        <v>2</v>
      </c>
      <c r="K63" s="48"/>
      <c r="L63" s="48"/>
      <c r="M63" s="48">
        <v>2</v>
      </c>
      <c r="N63" s="48"/>
      <c r="O63" s="48"/>
      <c r="P63" s="48"/>
      <c r="Q63" s="36"/>
      <c r="R63" s="48"/>
      <c r="S63" s="36"/>
      <c r="T63" s="48"/>
      <c r="U63" s="48"/>
      <c r="V63" s="48">
        <v>2</v>
      </c>
      <c r="W63" s="36"/>
      <c r="X63" s="48">
        <v>2</v>
      </c>
      <c r="Y63" s="48"/>
      <c r="Z63" s="48"/>
    </row>
    <row r="64" spans="1:26" ht="13.5" thickBot="1" x14ac:dyDescent="0.25">
      <c r="A64" s="42" t="str">
        <f t="shared" si="35"/>
        <v>(10,4)</v>
      </c>
      <c r="B64" s="43" t="s">
        <v>36</v>
      </c>
      <c r="C64" s="42">
        <f>IF((SUM(C59:C63)&gt;0), SUM(C59:C63), "fehlt")</f>
        <v>10</v>
      </c>
      <c r="D64" s="42" t="str">
        <f t="shared" ref="D64:Z64" si="36">IF((SUM(D59:D63)&gt;0), SUM(D59:D63), "fehlt")</f>
        <v>fehlt</v>
      </c>
      <c r="E64" s="42" t="str">
        <f t="shared" si="36"/>
        <v>fehlt</v>
      </c>
      <c r="F64" s="42" t="str">
        <f t="shared" si="36"/>
        <v>fehlt</v>
      </c>
      <c r="G64" s="42" t="str">
        <f t="shared" si="36"/>
        <v>fehlt</v>
      </c>
      <c r="H64" s="42">
        <f t="shared" si="36"/>
        <v>11</v>
      </c>
      <c r="I64" s="42">
        <f t="shared" si="36"/>
        <v>9</v>
      </c>
      <c r="J64" s="42">
        <f t="shared" si="36"/>
        <v>11</v>
      </c>
      <c r="K64" s="42" t="str">
        <f t="shared" si="36"/>
        <v>fehlt</v>
      </c>
      <c r="L64" s="42" t="s">
        <v>32</v>
      </c>
      <c r="M64" s="42">
        <f t="shared" si="36"/>
        <v>11</v>
      </c>
      <c r="N64" s="42" t="str">
        <f t="shared" si="36"/>
        <v>fehlt</v>
      </c>
      <c r="O64" s="42" t="str">
        <f t="shared" si="36"/>
        <v>fehlt</v>
      </c>
      <c r="P64" s="42" t="str">
        <f t="shared" si="36"/>
        <v>fehlt</v>
      </c>
      <c r="Q64" s="42" t="str">
        <f t="shared" si="36"/>
        <v>fehlt</v>
      </c>
      <c r="R64" s="42" t="str">
        <f t="shared" si="36"/>
        <v>fehlt</v>
      </c>
      <c r="S64" s="42" t="str">
        <f t="shared" si="36"/>
        <v>fehlt</v>
      </c>
      <c r="T64" s="42" t="str">
        <f t="shared" si="36"/>
        <v>fehlt</v>
      </c>
      <c r="U64" s="42" t="str">
        <f t="shared" si="36"/>
        <v>fehlt</v>
      </c>
      <c r="V64" s="42">
        <f t="shared" si="36"/>
        <v>10</v>
      </c>
      <c r="W64" s="42" t="str">
        <f t="shared" si="36"/>
        <v>fehlt</v>
      </c>
      <c r="X64" s="42">
        <f t="shared" si="36"/>
        <v>11</v>
      </c>
      <c r="Y64" s="42" t="str">
        <f t="shared" si="36"/>
        <v>fehlt</v>
      </c>
      <c r="Z64" s="42" t="str">
        <f t="shared" si="36"/>
        <v>fehlt</v>
      </c>
    </row>
    <row r="65" spans="1:26" ht="15.75" x14ac:dyDescent="0.25">
      <c r="A65" s="44"/>
      <c r="B65" s="46"/>
      <c r="C65" s="45"/>
      <c r="D65" s="45"/>
      <c r="E65" s="45"/>
      <c r="F65" s="45"/>
      <c r="G65" s="45"/>
      <c r="H65" s="45"/>
      <c r="I65" s="45"/>
      <c r="J65" s="45"/>
      <c r="K65" s="45"/>
      <c r="L65" s="45"/>
      <c r="M65" s="45"/>
      <c r="N65" s="45"/>
      <c r="O65" s="45"/>
      <c r="P65" s="45"/>
      <c r="Q65" s="45"/>
      <c r="R65" s="45"/>
      <c r="S65" s="45"/>
      <c r="T65" s="45"/>
      <c r="U65" s="45"/>
      <c r="V65" s="47"/>
      <c r="W65" s="47"/>
      <c r="X65" s="45"/>
      <c r="Y65" s="45"/>
      <c r="Z65" s="47"/>
    </row>
    <row r="66" spans="1:26" ht="12.75" customHeight="1" x14ac:dyDescent="0.2">
      <c r="A66" t="s">
        <v>30</v>
      </c>
      <c r="B66" s="18" t="s">
        <v>10</v>
      </c>
    </row>
    <row r="67" spans="1:26" ht="31.5" x14ac:dyDescent="0.25">
      <c r="A67" s="32" t="s">
        <v>42</v>
      </c>
      <c r="B67" s="3">
        <f>ROUND(AVERAGE(M10:N10,M19:N19,M28:N28,M37:N37,M46:N46,M55:N55,M64:N64,M73:N73,M82:N82,M91:N91,M100:N100,M109:N109,M118:N118,M127:N127,M136:N136,M145:N145),1)</f>
        <v>11.7</v>
      </c>
      <c r="C67" s="49" t="s">
        <v>111</v>
      </c>
      <c r="D67" s="48"/>
      <c r="E67" s="48"/>
      <c r="F67" s="48"/>
      <c r="G67" s="48"/>
      <c r="H67" s="48"/>
      <c r="I67" s="49" t="s">
        <v>92</v>
      </c>
      <c r="J67" s="49" t="s">
        <v>80</v>
      </c>
      <c r="K67" s="49" t="s">
        <v>117</v>
      </c>
      <c r="L67" s="49" t="s">
        <v>109</v>
      </c>
      <c r="M67" s="48"/>
      <c r="N67" s="48"/>
      <c r="O67" s="48"/>
      <c r="P67" s="48"/>
      <c r="Q67" s="36"/>
      <c r="R67" s="49" t="s">
        <v>84</v>
      </c>
      <c r="S67" s="36"/>
      <c r="T67" s="48"/>
      <c r="U67" s="48"/>
      <c r="V67" s="48"/>
      <c r="W67" s="36"/>
      <c r="X67" s="48"/>
      <c r="Y67" s="49" t="s">
        <v>122</v>
      </c>
      <c r="Z67" s="48"/>
    </row>
    <row r="68" spans="1:26" x14ac:dyDescent="0.2">
      <c r="A68" s="30" t="str">
        <f t="shared" ref="A68:A73" si="37">("(" &amp; ROUND(AVERAGE(M5,M41,M50,N50,M59,M95,M140),1)) &amp; ")"</f>
        <v>(2,1)</v>
      </c>
      <c r="B68" s="10" t="s">
        <v>31</v>
      </c>
      <c r="C68" s="30">
        <v>2</v>
      </c>
      <c r="D68" s="30"/>
      <c r="E68" s="30"/>
      <c r="F68" s="30"/>
      <c r="G68" s="30"/>
      <c r="H68" s="30"/>
      <c r="I68" s="30">
        <v>2</v>
      </c>
      <c r="J68" s="30">
        <v>2</v>
      </c>
      <c r="K68" s="30">
        <v>2</v>
      </c>
      <c r="L68" s="30">
        <v>2</v>
      </c>
      <c r="M68" s="30"/>
      <c r="N68" s="30"/>
      <c r="O68" s="30"/>
      <c r="P68" s="30"/>
      <c r="Q68" s="30"/>
      <c r="R68" s="30">
        <v>2</v>
      </c>
      <c r="S68" s="30"/>
      <c r="T68" s="30"/>
      <c r="U68" s="30"/>
      <c r="V68" s="30"/>
      <c r="W68" s="30"/>
      <c r="X68" s="30"/>
      <c r="Y68" s="30">
        <v>2</v>
      </c>
      <c r="Z68" s="30"/>
    </row>
    <row r="69" spans="1:26" x14ac:dyDescent="0.2">
      <c r="A69" s="38" t="str">
        <f t="shared" si="37"/>
        <v>(2,1)</v>
      </c>
      <c r="B69" t="s">
        <v>33</v>
      </c>
      <c r="C69" s="8">
        <v>2</v>
      </c>
      <c r="I69" s="8">
        <v>2</v>
      </c>
      <c r="J69" s="8">
        <v>2</v>
      </c>
      <c r="K69" s="8">
        <v>2</v>
      </c>
      <c r="L69" s="8">
        <v>2</v>
      </c>
      <c r="R69" s="8">
        <v>2</v>
      </c>
      <c r="Y69" s="8">
        <v>2</v>
      </c>
    </row>
    <row r="70" spans="1:26" x14ac:dyDescent="0.2">
      <c r="A70" s="38" t="str">
        <f t="shared" si="37"/>
        <v>(2,3)</v>
      </c>
      <c r="B70" t="s">
        <v>34</v>
      </c>
      <c r="C70" s="8">
        <v>2</v>
      </c>
      <c r="I70" s="8">
        <v>2</v>
      </c>
      <c r="J70" s="8">
        <v>2</v>
      </c>
      <c r="K70" s="8">
        <v>2</v>
      </c>
      <c r="L70" s="8">
        <v>3</v>
      </c>
      <c r="R70" s="8">
        <v>2</v>
      </c>
      <c r="Y70" s="8">
        <v>3</v>
      </c>
    </row>
    <row r="71" spans="1:26" ht="12.75" customHeight="1" x14ac:dyDescent="0.2">
      <c r="A71" s="38" t="str">
        <f t="shared" si="37"/>
        <v>(3)</v>
      </c>
      <c r="B71" t="s">
        <v>35</v>
      </c>
      <c r="C71" s="8">
        <v>3</v>
      </c>
      <c r="I71" s="8">
        <v>2</v>
      </c>
      <c r="J71" s="8">
        <v>3</v>
      </c>
      <c r="K71" s="8">
        <v>3</v>
      </c>
      <c r="L71" s="8">
        <v>3</v>
      </c>
      <c r="R71" s="8">
        <v>3</v>
      </c>
      <c r="Y71" s="8">
        <v>2</v>
      </c>
    </row>
    <row r="72" spans="1:26" x14ac:dyDescent="0.2">
      <c r="A72" s="38" t="str">
        <f t="shared" si="37"/>
        <v>(2,1)</v>
      </c>
      <c r="B72" s="23" t="s">
        <v>38</v>
      </c>
      <c r="C72" s="48">
        <v>3</v>
      </c>
      <c r="D72" s="48"/>
      <c r="E72" s="48"/>
      <c r="F72" s="48"/>
      <c r="G72" s="48"/>
      <c r="H72" s="48"/>
      <c r="I72" s="48">
        <v>3</v>
      </c>
      <c r="J72" s="48">
        <v>2</v>
      </c>
      <c r="K72" s="48">
        <v>3</v>
      </c>
      <c r="L72" s="48">
        <v>2</v>
      </c>
      <c r="M72" s="48"/>
      <c r="N72" s="48"/>
      <c r="O72" s="48"/>
      <c r="P72" s="48"/>
      <c r="Q72" s="36"/>
      <c r="R72" s="48">
        <v>2</v>
      </c>
      <c r="S72" s="36"/>
      <c r="T72" s="48"/>
      <c r="U72" s="48"/>
      <c r="V72" s="48"/>
      <c r="W72" s="36"/>
      <c r="X72" s="48"/>
      <c r="Y72" s="48">
        <v>2</v>
      </c>
      <c r="Z72" s="48"/>
    </row>
    <row r="73" spans="1:26" ht="13.5" thickBot="1" x14ac:dyDescent="0.25">
      <c r="A73" s="42" t="str">
        <f t="shared" si="37"/>
        <v>(11,7)</v>
      </c>
      <c r="B73" s="43" t="s">
        <v>36</v>
      </c>
      <c r="C73" s="42">
        <f t="shared" ref="C73:Z73" si="38">IF((SUM(C68:C72)&gt;0), SUM(C68:C72), "fehlt")</f>
        <v>12</v>
      </c>
      <c r="D73" s="42" t="str">
        <f t="shared" si="38"/>
        <v>fehlt</v>
      </c>
      <c r="E73" s="42" t="str">
        <f t="shared" si="38"/>
        <v>fehlt</v>
      </c>
      <c r="F73" s="42" t="str">
        <f t="shared" si="38"/>
        <v>fehlt</v>
      </c>
      <c r="G73" s="42" t="str">
        <f t="shared" si="38"/>
        <v>fehlt</v>
      </c>
      <c r="H73" s="42" t="str">
        <f t="shared" si="38"/>
        <v>fehlt</v>
      </c>
      <c r="I73" s="42">
        <f t="shared" si="38"/>
        <v>11</v>
      </c>
      <c r="J73" s="42">
        <f t="shared" si="38"/>
        <v>11</v>
      </c>
      <c r="K73" s="42">
        <f t="shared" si="38"/>
        <v>12</v>
      </c>
      <c r="L73" s="42">
        <f t="shared" si="38"/>
        <v>12</v>
      </c>
      <c r="M73" s="42" t="s">
        <v>32</v>
      </c>
      <c r="N73" s="42" t="s">
        <v>32</v>
      </c>
      <c r="O73" s="42" t="str">
        <f t="shared" si="38"/>
        <v>fehlt</v>
      </c>
      <c r="P73" s="42" t="str">
        <f t="shared" si="38"/>
        <v>fehlt</v>
      </c>
      <c r="Q73" s="42" t="str">
        <f t="shared" si="38"/>
        <v>fehlt</v>
      </c>
      <c r="R73" s="42">
        <f t="shared" si="38"/>
        <v>11</v>
      </c>
      <c r="S73" s="42" t="str">
        <f t="shared" si="38"/>
        <v>fehlt</v>
      </c>
      <c r="T73" s="42" t="str">
        <f t="shared" si="38"/>
        <v>fehlt</v>
      </c>
      <c r="U73" s="42" t="str">
        <f t="shared" si="38"/>
        <v>fehlt</v>
      </c>
      <c r="V73" s="42" t="str">
        <f t="shared" si="38"/>
        <v>fehlt</v>
      </c>
      <c r="W73" s="42" t="str">
        <f t="shared" si="38"/>
        <v>fehlt</v>
      </c>
      <c r="X73" s="42" t="str">
        <f t="shared" si="38"/>
        <v>fehlt</v>
      </c>
      <c r="Y73" s="42">
        <f t="shared" si="38"/>
        <v>11</v>
      </c>
      <c r="Z73" s="42" t="str">
        <f t="shared" si="38"/>
        <v>fehlt</v>
      </c>
    </row>
    <row r="74" spans="1:26" ht="15.75" x14ac:dyDescent="0.25">
      <c r="A74" s="44"/>
      <c r="B74" s="46"/>
      <c r="C74" s="45"/>
      <c r="D74" s="45"/>
      <c r="E74" s="45"/>
      <c r="F74" s="45"/>
      <c r="G74" s="45"/>
      <c r="H74" s="45"/>
      <c r="I74" s="45"/>
      <c r="J74" s="45"/>
      <c r="K74" s="45"/>
      <c r="L74" s="45"/>
      <c r="M74" s="45"/>
      <c r="N74" s="45"/>
      <c r="O74" s="45"/>
      <c r="P74" s="45"/>
      <c r="Q74" s="45"/>
      <c r="R74" s="45"/>
      <c r="S74" s="45"/>
      <c r="T74" s="45"/>
      <c r="U74" s="45"/>
      <c r="V74" s="47"/>
      <c r="W74" s="47"/>
      <c r="X74" s="45"/>
      <c r="Y74" s="45"/>
      <c r="Z74" s="47"/>
    </row>
    <row r="75" spans="1:26" x14ac:dyDescent="0.2">
      <c r="A75" t="s">
        <v>30</v>
      </c>
      <c r="B75" s="18" t="s">
        <v>10</v>
      </c>
    </row>
    <row r="76" spans="1:26" ht="15.75" x14ac:dyDescent="0.25">
      <c r="A76" s="32" t="s">
        <v>89</v>
      </c>
      <c r="B76" s="3">
        <f>ROUND(AVERAGE(O10,O19,O28,O37,O46,O55,O64,O73,O82,O91,O100,O109,O118,O127,O136,O145),1)</f>
        <v>12.1</v>
      </c>
      <c r="C76" s="49" t="s">
        <v>110</v>
      </c>
      <c r="D76" s="48"/>
      <c r="E76" s="48"/>
      <c r="F76" s="49"/>
      <c r="G76" s="49"/>
      <c r="H76" s="51" t="s">
        <v>90</v>
      </c>
      <c r="I76" s="49" t="s">
        <v>66</v>
      </c>
      <c r="J76" s="48"/>
      <c r="K76" s="48"/>
      <c r="L76" s="49"/>
      <c r="M76" s="49"/>
      <c r="N76" s="48"/>
      <c r="O76" s="49"/>
      <c r="P76" s="51" t="s">
        <v>91</v>
      </c>
      <c r="Q76" s="36"/>
      <c r="R76" s="49"/>
      <c r="S76" s="50"/>
      <c r="T76" s="49"/>
      <c r="U76" s="49"/>
      <c r="V76" s="51" t="s">
        <v>91</v>
      </c>
      <c r="W76" s="36"/>
      <c r="X76" s="49" t="s">
        <v>120</v>
      </c>
      <c r="Y76" s="49" t="s">
        <v>108</v>
      </c>
      <c r="Z76" s="48"/>
    </row>
    <row r="77" spans="1:26" x14ac:dyDescent="0.2">
      <c r="A77" s="30" t="str">
        <f t="shared" ref="A77:A82" si="39">("(" &amp; ROUND(AVERAGE(O5,O32,O41,O86,O122,O131,O140),1)) &amp; ")"</f>
        <v>(1,9)</v>
      </c>
      <c r="B77" s="10" t="s">
        <v>31</v>
      </c>
      <c r="C77" s="30">
        <v>3</v>
      </c>
      <c r="D77" s="30"/>
      <c r="E77" s="30"/>
      <c r="F77" s="30"/>
      <c r="G77" s="30"/>
      <c r="H77" s="30">
        <v>2</v>
      </c>
      <c r="I77" s="30">
        <v>2</v>
      </c>
      <c r="J77" s="30"/>
      <c r="K77" s="30"/>
      <c r="L77" s="30"/>
      <c r="M77" s="30"/>
      <c r="N77" s="30"/>
      <c r="O77" s="30"/>
      <c r="P77" s="30">
        <v>2</v>
      </c>
      <c r="Q77" s="30"/>
      <c r="R77" s="30"/>
      <c r="S77" s="30"/>
      <c r="T77" s="30"/>
      <c r="U77" s="30"/>
      <c r="V77" s="30">
        <v>2</v>
      </c>
      <c r="W77" s="30"/>
      <c r="X77" s="30">
        <v>2</v>
      </c>
      <c r="Y77" s="30">
        <v>2</v>
      </c>
      <c r="Z77" s="30"/>
    </row>
    <row r="78" spans="1:26" x14ac:dyDescent="0.2">
      <c r="A78" s="38" t="str">
        <f t="shared" si="39"/>
        <v>(2,1)</v>
      </c>
      <c r="B78" t="s">
        <v>33</v>
      </c>
      <c r="C78" s="8">
        <v>3</v>
      </c>
      <c r="H78" s="8">
        <v>2</v>
      </c>
      <c r="I78" s="8">
        <v>2</v>
      </c>
      <c r="P78" s="8">
        <v>2</v>
      </c>
      <c r="V78" s="8">
        <v>2</v>
      </c>
      <c r="X78" s="8">
        <v>2</v>
      </c>
      <c r="Y78" s="8">
        <v>2</v>
      </c>
    </row>
    <row r="79" spans="1:26" x14ac:dyDescent="0.2">
      <c r="A79" s="38" t="str">
        <f t="shared" si="39"/>
        <v>(2,4)</v>
      </c>
      <c r="B79" t="s">
        <v>34</v>
      </c>
      <c r="C79" s="8">
        <v>3</v>
      </c>
      <c r="H79" s="8">
        <v>2</v>
      </c>
      <c r="I79" s="8">
        <v>2</v>
      </c>
      <c r="P79" s="8">
        <v>3</v>
      </c>
      <c r="V79" s="8">
        <v>2</v>
      </c>
      <c r="X79" s="8">
        <v>3</v>
      </c>
      <c r="Y79" s="8">
        <v>2</v>
      </c>
    </row>
    <row r="80" spans="1:26" ht="12.75" customHeight="1" x14ac:dyDescent="0.2">
      <c r="A80" s="38" t="str">
        <f t="shared" si="39"/>
        <v>(3,3)</v>
      </c>
      <c r="B80" t="s">
        <v>35</v>
      </c>
      <c r="C80" s="8">
        <v>3</v>
      </c>
      <c r="H80" s="8">
        <v>3</v>
      </c>
      <c r="I80" s="8">
        <v>2</v>
      </c>
      <c r="P80" s="8">
        <v>2</v>
      </c>
      <c r="V80" s="8">
        <v>3</v>
      </c>
      <c r="X80" s="8">
        <v>2</v>
      </c>
      <c r="Y80" s="8">
        <v>3</v>
      </c>
    </row>
    <row r="81" spans="1:26" x14ac:dyDescent="0.2">
      <c r="A81" s="38" t="str">
        <f t="shared" si="39"/>
        <v>(2,4)</v>
      </c>
      <c r="B81" s="23" t="s">
        <v>38</v>
      </c>
      <c r="C81" s="48">
        <v>2</v>
      </c>
      <c r="D81" s="48"/>
      <c r="E81" s="48"/>
      <c r="F81" s="48"/>
      <c r="G81" s="48"/>
      <c r="H81" s="48">
        <v>2</v>
      </c>
      <c r="I81" s="48">
        <v>2</v>
      </c>
      <c r="J81" s="48"/>
      <c r="K81" s="48"/>
      <c r="L81" s="48"/>
      <c r="M81" s="48"/>
      <c r="N81" s="48"/>
      <c r="O81" s="48"/>
      <c r="P81" s="48">
        <v>2</v>
      </c>
      <c r="Q81" s="36"/>
      <c r="R81" s="48"/>
      <c r="S81" s="36"/>
      <c r="T81" s="48"/>
      <c r="U81" s="48"/>
      <c r="V81" s="48">
        <v>2</v>
      </c>
      <c r="W81" s="36"/>
      <c r="X81" s="48">
        <v>2</v>
      </c>
      <c r="Y81" s="48">
        <v>3</v>
      </c>
      <c r="Z81" s="48"/>
    </row>
    <row r="82" spans="1:26" ht="13.5" thickBot="1" x14ac:dyDescent="0.25">
      <c r="A82" s="42" t="str">
        <f t="shared" si="39"/>
        <v>(12,1)</v>
      </c>
      <c r="B82" s="43" t="s">
        <v>36</v>
      </c>
      <c r="C82" s="42">
        <f>IF((SUM(C77:C81)&gt;0), SUM(C77:C81), "fehlt")</f>
        <v>14</v>
      </c>
      <c r="D82" s="42" t="str">
        <f t="shared" ref="D82" si="40">IF((SUM(D77:D81)&gt;0), SUM(D77:D81), "fehlt")</f>
        <v>fehlt</v>
      </c>
      <c r="E82" s="42" t="str">
        <f t="shared" ref="E82" si="41">IF((SUM(E77:E81)&gt;0), SUM(E77:E81), "fehlt")</f>
        <v>fehlt</v>
      </c>
      <c r="F82" s="42" t="str">
        <f t="shared" ref="F82:G82" si="42">IF((SUM(F77:F81)&gt;0), SUM(F77:F81), "fehlt")</f>
        <v>fehlt</v>
      </c>
      <c r="G82" s="42" t="str">
        <f t="shared" si="42"/>
        <v>fehlt</v>
      </c>
      <c r="H82" s="42">
        <f t="shared" ref="H82" si="43">IF((SUM(H77:H81)&gt;0), SUM(H77:H81), "fehlt")</f>
        <v>11</v>
      </c>
      <c r="I82" s="42">
        <f t="shared" ref="I82" si="44">IF((SUM(I77:I81)&gt;0), SUM(I77:I81), "fehlt")</f>
        <v>10</v>
      </c>
      <c r="J82" s="42" t="str">
        <f t="shared" ref="J82" si="45">IF((SUM(J77:J81)&gt;0), SUM(J77:J81), "fehlt")</f>
        <v>fehlt</v>
      </c>
      <c r="K82" s="42" t="str">
        <f t="shared" ref="K82" si="46">IF((SUM(K77:K81)&gt;0), SUM(K77:K81), "fehlt")</f>
        <v>fehlt</v>
      </c>
      <c r="L82" s="42" t="str">
        <f t="shared" ref="L82" si="47">IF((SUM(L77:L81)&gt;0), SUM(L77:L81), "fehlt")</f>
        <v>fehlt</v>
      </c>
      <c r="M82" s="42" t="str">
        <f t="shared" ref="M82" si="48">IF((SUM(M77:M81)&gt;0), SUM(M77:M81), "fehlt")</f>
        <v>fehlt</v>
      </c>
      <c r="N82" s="42" t="str">
        <f t="shared" ref="N82" si="49">IF((SUM(N77:N81)&gt;0), SUM(N77:N81), "fehlt")</f>
        <v>fehlt</v>
      </c>
      <c r="O82" s="42" t="s">
        <v>32</v>
      </c>
      <c r="P82" s="42">
        <f t="shared" ref="P82" si="50">IF((SUM(P77:P81)&gt;0), SUM(P77:P81), "fehlt")</f>
        <v>11</v>
      </c>
      <c r="Q82" s="42" t="str">
        <f t="shared" ref="Q82" si="51">IF((SUM(Q77:Q81)&gt;0), SUM(Q77:Q81), "fehlt")</f>
        <v>fehlt</v>
      </c>
      <c r="R82" s="42" t="str">
        <f t="shared" ref="R82:S82" si="52">IF((SUM(R77:R81)&gt;0), SUM(R77:R81), "fehlt")</f>
        <v>fehlt</v>
      </c>
      <c r="S82" s="42" t="str">
        <f t="shared" si="52"/>
        <v>fehlt</v>
      </c>
      <c r="T82" s="42" t="str">
        <f t="shared" ref="T82" si="53">IF((SUM(T77:T81)&gt;0), SUM(T77:T81), "fehlt")</f>
        <v>fehlt</v>
      </c>
      <c r="U82" s="42" t="str">
        <f t="shared" ref="U82" si="54">IF((SUM(U77:U81)&gt;0), SUM(U77:U81), "fehlt")</f>
        <v>fehlt</v>
      </c>
      <c r="V82" s="42">
        <f t="shared" ref="V82" si="55">IF((SUM(V77:V81)&gt;0), SUM(V77:V81), "fehlt")</f>
        <v>11</v>
      </c>
      <c r="W82" s="42" t="str">
        <f t="shared" ref="W82" si="56">IF((SUM(W77:W81)&gt;0), SUM(W77:W81), "fehlt")</f>
        <v>fehlt</v>
      </c>
      <c r="X82" s="42">
        <f t="shared" ref="X82" si="57">IF((SUM(X77:X81)&gt;0), SUM(X77:X81), "fehlt")</f>
        <v>11</v>
      </c>
      <c r="Y82" s="42">
        <f t="shared" ref="Y82" si="58">IF((SUM(Y77:Y81)&gt;0), SUM(Y77:Y81), "fehlt")</f>
        <v>12</v>
      </c>
      <c r="Z82" s="42" t="str">
        <f t="shared" ref="Z82" si="59">IF((SUM(Z77:Z81)&gt;0), SUM(Z77:Z81), "fehlt")</f>
        <v>fehlt</v>
      </c>
    </row>
    <row r="83" spans="1:26" ht="15.75" x14ac:dyDescent="0.25">
      <c r="A83" s="44"/>
      <c r="B83" s="46"/>
      <c r="C83" s="45"/>
      <c r="D83" s="45"/>
      <c r="E83" s="45"/>
      <c r="F83" s="45"/>
      <c r="G83" s="45"/>
      <c r="H83" s="45"/>
      <c r="I83" s="45"/>
      <c r="J83" s="45"/>
      <c r="K83" s="45"/>
      <c r="L83" s="45"/>
      <c r="M83" s="45"/>
      <c r="N83" s="45"/>
      <c r="O83" s="45"/>
      <c r="P83" s="45"/>
      <c r="Q83" s="45"/>
      <c r="R83" s="45"/>
      <c r="S83" s="45"/>
      <c r="T83" s="45"/>
      <c r="U83" s="45"/>
      <c r="V83" s="47"/>
      <c r="W83" s="47"/>
      <c r="X83" s="45"/>
      <c r="Y83" s="45"/>
      <c r="Z83" s="47"/>
    </row>
    <row r="84" spans="1:26" x14ac:dyDescent="0.2">
      <c r="A84" t="s">
        <v>30</v>
      </c>
      <c r="B84" s="18" t="s">
        <v>10</v>
      </c>
    </row>
    <row r="85" spans="1:26" ht="31.5" x14ac:dyDescent="0.25">
      <c r="A85" s="32" t="s">
        <v>43</v>
      </c>
      <c r="B85" s="3">
        <f>ROUND(AVERAGE(P10:Q10,P19:Q19,P28:Q28,P37:Q37,P46:Q46,P55:Q55,P64:Q64,P73:Q73,P82:Q82,P91:Q91,P100:Q100,P109:Q109,P118:Q118,P127:Q127,P136:Q136,P145:Q145),1)</f>
        <v>9.6</v>
      </c>
      <c r="C85" s="49" t="s">
        <v>112</v>
      </c>
      <c r="D85" s="48"/>
      <c r="E85" s="48"/>
      <c r="F85" s="48"/>
      <c r="G85" s="36"/>
      <c r="H85" s="49" t="s">
        <v>58</v>
      </c>
      <c r="I85" s="48"/>
      <c r="J85" s="48"/>
      <c r="K85" s="48"/>
      <c r="L85" s="48"/>
      <c r="M85" s="48"/>
      <c r="N85" s="48"/>
      <c r="O85" s="49" t="s">
        <v>71</v>
      </c>
      <c r="P85" s="48"/>
      <c r="Q85" s="36"/>
      <c r="R85" s="49" t="s">
        <v>53</v>
      </c>
      <c r="S85" s="36"/>
      <c r="T85" s="48"/>
      <c r="U85" s="48"/>
      <c r="V85" s="49" t="s">
        <v>100</v>
      </c>
      <c r="W85" s="50" t="s">
        <v>76</v>
      </c>
      <c r="X85" s="48"/>
      <c r="Y85" s="49" t="s">
        <v>84</v>
      </c>
      <c r="Z85" s="48"/>
    </row>
    <row r="86" spans="1:26" x14ac:dyDescent="0.2">
      <c r="A86" s="30" t="str">
        <f t="shared" ref="A86:A91" si="60">("(" &amp; ROUND(AVERAGE(P5,P32,P77,P95,P122,Q122,P140),1)) &amp; ")"</f>
        <v>(1,9)</v>
      </c>
      <c r="B86" s="10" t="s">
        <v>31</v>
      </c>
      <c r="C86" s="30">
        <v>2</v>
      </c>
      <c r="D86" s="30"/>
      <c r="E86" s="30"/>
      <c r="F86" s="30"/>
      <c r="G86" s="30"/>
      <c r="H86" s="30">
        <v>2</v>
      </c>
      <c r="I86" s="30"/>
      <c r="J86" s="30"/>
      <c r="K86" s="30"/>
      <c r="L86" s="30"/>
      <c r="M86" s="30"/>
      <c r="N86" s="30"/>
      <c r="O86" s="30">
        <v>2</v>
      </c>
      <c r="P86" s="30"/>
      <c r="Q86" s="30"/>
      <c r="R86" s="30">
        <v>2</v>
      </c>
      <c r="S86" s="30"/>
      <c r="T86" s="30"/>
      <c r="U86" s="30"/>
      <c r="V86" s="30">
        <v>2</v>
      </c>
      <c r="W86" s="30">
        <v>2</v>
      </c>
      <c r="X86" s="30"/>
      <c r="Y86" s="30">
        <v>2</v>
      </c>
      <c r="Z86" s="30"/>
    </row>
    <row r="87" spans="1:26" x14ac:dyDescent="0.2">
      <c r="A87" s="38" t="str">
        <f t="shared" si="60"/>
        <v>(1,7)</v>
      </c>
      <c r="B87" t="s">
        <v>33</v>
      </c>
      <c r="C87" s="8">
        <v>3</v>
      </c>
      <c r="H87" s="8">
        <v>3</v>
      </c>
      <c r="O87" s="8">
        <v>3</v>
      </c>
      <c r="R87" s="8">
        <v>2</v>
      </c>
      <c r="V87" s="8">
        <v>3</v>
      </c>
      <c r="W87" s="8">
        <v>2</v>
      </c>
      <c r="Y87" s="8">
        <v>2</v>
      </c>
    </row>
    <row r="88" spans="1:26" x14ac:dyDescent="0.2">
      <c r="A88" s="38" t="str">
        <f t="shared" si="60"/>
        <v>(2,1)</v>
      </c>
      <c r="B88" t="s">
        <v>34</v>
      </c>
      <c r="C88" s="8">
        <v>2</v>
      </c>
      <c r="H88" s="8">
        <v>2</v>
      </c>
      <c r="O88" s="8">
        <v>3</v>
      </c>
      <c r="R88" s="8">
        <v>2</v>
      </c>
      <c r="V88" s="8">
        <v>2</v>
      </c>
      <c r="W88" s="8">
        <v>3</v>
      </c>
      <c r="Y88" s="8">
        <v>3</v>
      </c>
    </row>
    <row r="89" spans="1:26" ht="12.75" customHeight="1" x14ac:dyDescent="0.2">
      <c r="A89" s="38" t="str">
        <f t="shared" si="60"/>
        <v>(1,7)</v>
      </c>
      <c r="B89" s="44" t="s">
        <v>35</v>
      </c>
      <c r="C89" s="38">
        <v>2</v>
      </c>
      <c r="D89" s="38"/>
      <c r="E89" s="38"/>
      <c r="F89" s="38"/>
      <c r="G89" s="38"/>
      <c r="H89" s="38">
        <v>2</v>
      </c>
      <c r="I89" s="38"/>
      <c r="J89" s="38"/>
      <c r="K89" s="38"/>
      <c r="L89" s="38"/>
      <c r="M89" s="38"/>
      <c r="N89" s="38"/>
      <c r="O89" s="38">
        <v>4</v>
      </c>
      <c r="P89" s="38"/>
      <c r="Q89" s="38"/>
      <c r="R89" s="38">
        <v>2</v>
      </c>
      <c r="S89" s="38"/>
      <c r="T89" s="38"/>
      <c r="U89" s="38"/>
      <c r="V89" s="38">
        <v>2</v>
      </c>
      <c r="W89" s="38">
        <v>3</v>
      </c>
      <c r="X89" s="38"/>
      <c r="Y89" s="38">
        <v>3</v>
      </c>
      <c r="Z89" s="38"/>
    </row>
    <row r="90" spans="1:26" x14ac:dyDescent="0.2">
      <c r="A90" s="38" t="str">
        <f t="shared" si="60"/>
        <v>(2,1)</v>
      </c>
      <c r="B90" s="35" t="s">
        <v>38</v>
      </c>
      <c r="C90" s="36">
        <v>1</v>
      </c>
      <c r="D90" s="36"/>
      <c r="E90" s="36"/>
      <c r="F90" s="36"/>
      <c r="G90" s="36"/>
      <c r="H90" s="36">
        <v>2</v>
      </c>
      <c r="I90" s="36"/>
      <c r="J90" s="36"/>
      <c r="K90" s="36"/>
      <c r="L90" s="36"/>
      <c r="M90" s="36"/>
      <c r="N90" s="36"/>
      <c r="O90" s="36">
        <v>2</v>
      </c>
      <c r="P90" s="36"/>
      <c r="Q90" s="36"/>
      <c r="R90" s="36">
        <v>2</v>
      </c>
      <c r="S90" s="36"/>
      <c r="T90" s="36"/>
      <c r="U90" s="36"/>
      <c r="V90" s="36">
        <v>2</v>
      </c>
      <c r="W90" s="36">
        <v>2</v>
      </c>
      <c r="X90" s="36"/>
      <c r="Y90" s="36">
        <v>3</v>
      </c>
      <c r="Z90" s="36"/>
    </row>
    <row r="91" spans="1:26" ht="13.5" thickBot="1" x14ac:dyDescent="0.25">
      <c r="A91" s="42" t="str">
        <f t="shared" si="60"/>
        <v>(9,6)</v>
      </c>
      <c r="B91" s="43" t="s">
        <v>36</v>
      </c>
      <c r="C91" s="42">
        <f t="shared" ref="C91:T91" si="61">IF((SUM(C86:C90)&gt;0), SUM(C86:C90), "fehlt")</f>
        <v>10</v>
      </c>
      <c r="D91" s="42" t="str">
        <f t="shared" si="61"/>
        <v>fehlt</v>
      </c>
      <c r="E91" s="42" t="str">
        <f t="shared" si="61"/>
        <v>fehlt</v>
      </c>
      <c r="F91" s="42" t="str">
        <f t="shared" si="61"/>
        <v>fehlt</v>
      </c>
      <c r="G91" s="42" t="str">
        <f t="shared" si="61"/>
        <v>fehlt</v>
      </c>
      <c r="H91" s="42">
        <f t="shared" si="61"/>
        <v>11</v>
      </c>
      <c r="I91" s="42" t="str">
        <f t="shared" si="61"/>
        <v>fehlt</v>
      </c>
      <c r="J91" s="42" t="str">
        <f t="shared" si="61"/>
        <v>fehlt</v>
      </c>
      <c r="K91" s="42" t="str">
        <f t="shared" si="61"/>
        <v>fehlt</v>
      </c>
      <c r="L91" s="42" t="str">
        <f t="shared" si="61"/>
        <v>fehlt</v>
      </c>
      <c r="M91" s="42" t="str">
        <f t="shared" si="61"/>
        <v>fehlt</v>
      </c>
      <c r="N91" s="42" t="str">
        <f t="shared" si="61"/>
        <v>fehlt</v>
      </c>
      <c r="O91" s="42">
        <f t="shared" si="61"/>
        <v>14</v>
      </c>
      <c r="P91" s="42" t="s">
        <v>32</v>
      </c>
      <c r="Q91" s="42" t="s">
        <v>32</v>
      </c>
      <c r="R91" s="42">
        <f t="shared" si="61"/>
        <v>10</v>
      </c>
      <c r="S91" s="42" t="str">
        <f t="shared" si="61"/>
        <v>fehlt</v>
      </c>
      <c r="T91" s="42" t="str">
        <f t="shared" si="61"/>
        <v>fehlt</v>
      </c>
      <c r="U91" s="42" t="str">
        <f t="shared" ref="U91:X91" si="62">IF((SUM(U86:U90)&gt;0), SUM(U86:U90), "fehlt")</f>
        <v>fehlt</v>
      </c>
      <c r="V91" s="42">
        <f t="shared" si="62"/>
        <v>11</v>
      </c>
      <c r="W91" s="42">
        <f t="shared" si="62"/>
        <v>12</v>
      </c>
      <c r="X91" s="42" t="str">
        <f t="shared" si="62"/>
        <v>fehlt</v>
      </c>
      <c r="Y91" s="42">
        <f>IF((SUM(Y86:Y90)&gt;0), SUM(Y86:Y90), "fehlt")</f>
        <v>13</v>
      </c>
      <c r="Z91" s="42" t="str">
        <f>IF((SUM(Z86:Z90)&gt;0), SUM(Z86:Z90), "fehlt")</f>
        <v>fehlt</v>
      </c>
    </row>
    <row r="92" spans="1:26" ht="15.75" x14ac:dyDescent="0.25">
      <c r="A92" s="44"/>
      <c r="B92" s="46"/>
      <c r="C92" s="45"/>
      <c r="D92" s="45"/>
      <c r="E92" s="45"/>
      <c r="F92" s="45"/>
      <c r="G92" s="45"/>
      <c r="H92" s="45"/>
      <c r="I92" s="45"/>
      <c r="J92" s="45"/>
      <c r="K92" s="45"/>
      <c r="L92" s="45"/>
      <c r="M92" s="45"/>
      <c r="N92" s="45"/>
      <c r="O92" s="45"/>
      <c r="P92" s="45"/>
      <c r="Q92" s="45"/>
      <c r="R92" s="45"/>
      <c r="S92" s="45"/>
      <c r="T92" s="45"/>
      <c r="U92" s="45"/>
      <c r="V92" s="47"/>
      <c r="W92" s="47"/>
      <c r="X92" s="45"/>
      <c r="Y92" s="45"/>
      <c r="Z92" s="47"/>
    </row>
    <row r="93" spans="1:26" x14ac:dyDescent="0.2">
      <c r="A93" t="s">
        <v>30</v>
      </c>
      <c r="B93" s="18" t="s">
        <v>10</v>
      </c>
    </row>
    <row r="94" spans="1:26" ht="31.5" x14ac:dyDescent="0.25">
      <c r="A94" s="32" t="s">
        <v>59</v>
      </c>
      <c r="B94" s="3">
        <f>ROUND(AVERAGE(R10:S10,R19:S19,R28:S28,R37:S37,R46:S46,R55:S55,R64:S64,R73:S73,R82:S82,R91:S91,R100:S100,R109:S109,R118:S118,R127:S127,R136:S136,R145:S145),1)</f>
        <v>10.4</v>
      </c>
      <c r="C94" s="48"/>
      <c r="D94" s="48"/>
      <c r="E94" s="48"/>
      <c r="F94" s="49" t="s">
        <v>92</v>
      </c>
      <c r="G94" s="50" t="s">
        <v>87</v>
      </c>
      <c r="H94" s="48"/>
      <c r="I94" s="51" t="s">
        <v>73</v>
      </c>
      <c r="J94" s="48"/>
      <c r="K94" s="48"/>
      <c r="L94" s="49"/>
      <c r="M94" s="49" t="s">
        <v>92</v>
      </c>
      <c r="N94" s="48"/>
      <c r="O94" s="49"/>
      <c r="P94" s="49" t="s">
        <v>80</v>
      </c>
      <c r="Q94" s="36"/>
      <c r="R94" s="49"/>
      <c r="S94" s="50"/>
      <c r="T94" s="49" t="s">
        <v>105</v>
      </c>
      <c r="U94" s="49" t="s">
        <v>76</v>
      </c>
      <c r="V94" s="48"/>
      <c r="W94" s="36"/>
      <c r="X94" s="48"/>
      <c r="Y94" s="48"/>
      <c r="Z94" s="48"/>
    </row>
    <row r="95" spans="1:26" x14ac:dyDescent="0.2">
      <c r="A95" s="30" t="str">
        <f t="shared" ref="A95:A100" si="63">("(" &amp; ROUND(AVERAGE(R23,S23,R41,R68,R86,R104,R113),1)) &amp; ")"</f>
        <v>(2)</v>
      </c>
      <c r="B95" s="10" t="s">
        <v>31</v>
      </c>
      <c r="C95" s="30"/>
      <c r="D95" s="30"/>
      <c r="E95" s="30"/>
      <c r="F95" s="30">
        <v>2</v>
      </c>
      <c r="G95" s="30">
        <v>3</v>
      </c>
      <c r="H95" s="30"/>
      <c r="I95" s="30">
        <v>2</v>
      </c>
      <c r="J95" s="30"/>
      <c r="K95" s="30"/>
      <c r="L95" s="30"/>
      <c r="M95" s="30">
        <v>2</v>
      </c>
      <c r="N95" s="30"/>
      <c r="O95" s="30"/>
      <c r="P95" s="30">
        <v>2</v>
      </c>
      <c r="Q95" s="30"/>
      <c r="R95" s="30"/>
      <c r="S95" s="30"/>
      <c r="T95" s="30">
        <v>2</v>
      </c>
      <c r="U95" s="30">
        <v>3</v>
      </c>
      <c r="V95" s="30"/>
      <c r="W95" s="30"/>
      <c r="X95" s="30"/>
      <c r="Y95" s="30"/>
      <c r="Z95" s="30"/>
    </row>
    <row r="96" spans="1:26" x14ac:dyDescent="0.2">
      <c r="A96" s="38" t="str">
        <f t="shared" si="63"/>
        <v>(2)</v>
      </c>
      <c r="B96" t="s">
        <v>33</v>
      </c>
      <c r="F96" s="8">
        <v>2</v>
      </c>
      <c r="G96" s="8">
        <v>2</v>
      </c>
      <c r="I96" s="8">
        <v>2</v>
      </c>
      <c r="M96" s="8">
        <v>3</v>
      </c>
      <c r="P96" s="8">
        <v>1</v>
      </c>
      <c r="T96" s="8">
        <v>2</v>
      </c>
      <c r="U96" s="8">
        <v>3</v>
      </c>
    </row>
    <row r="97" spans="1:26" x14ac:dyDescent="0.2">
      <c r="A97" s="38" t="str">
        <f t="shared" si="63"/>
        <v>(2)</v>
      </c>
      <c r="B97" t="s">
        <v>34</v>
      </c>
      <c r="F97" s="8">
        <v>2</v>
      </c>
      <c r="G97" s="8">
        <v>3</v>
      </c>
      <c r="I97" s="8">
        <v>2</v>
      </c>
      <c r="M97" s="8">
        <v>3</v>
      </c>
      <c r="P97" s="8">
        <v>2</v>
      </c>
      <c r="T97" s="8">
        <v>2</v>
      </c>
      <c r="U97" s="8">
        <v>2</v>
      </c>
    </row>
    <row r="98" spans="1:26" ht="12.75" customHeight="1" x14ac:dyDescent="0.2">
      <c r="A98" s="38" t="str">
        <f t="shared" si="63"/>
        <v>(2,4)</v>
      </c>
      <c r="B98" t="s">
        <v>35</v>
      </c>
      <c r="F98" s="8">
        <v>1</v>
      </c>
      <c r="G98" s="8">
        <v>2</v>
      </c>
      <c r="I98" s="8">
        <v>2</v>
      </c>
      <c r="M98" s="8">
        <v>3</v>
      </c>
      <c r="P98" s="8">
        <v>2</v>
      </c>
      <c r="T98" s="8">
        <v>3</v>
      </c>
      <c r="U98" s="8">
        <v>3</v>
      </c>
    </row>
    <row r="99" spans="1:26" x14ac:dyDescent="0.2">
      <c r="A99" s="38" t="str">
        <f t="shared" si="63"/>
        <v>(2)</v>
      </c>
      <c r="B99" s="23" t="s">
        <v>38</v>
      </c>
      <c r="C99" s="48"/>
      <c r="D99" s="48"/>
      <c r="E99" s="48"/>
      <c r="F99" s="48">
        <v>2</v>
      </c>
      <c r="G99" s="36">
        <v>3</v>
      </c>
      <c r="H99" s="48"/>
      <c r="I99" s="48">
        <v>3</v>
      </c>
      <c r="J99" s="48"/>
      <c r="K99" s="48"/>
      <c r="L99" s="48"/>
      <c r="M99" s="48">
        <v>2</v>
      </c>
      <c r="N99" s="48"/>
      <c r="O99" s="48"/>
      <c r="P99" s="48">
        <v>3</v>
      </c>
      <c r="Q99" s="36"/>
      <c r="R99" s="48"/>
      <c r="S99" s="36"/>
      <c r="T99" s="48">
        <v>2</v>
      </c>
      <c r="U99" s="48">
        <v>2</v>
      </c>
      <c r="V99" s="48"/>
      <c r="W99" s="36"/>
      <c r="X99" s="48"/>
      <c r="Y99" s="48"/>
      <c r="Z99" s="48"/>
    </row>
    <row r="100" spans="1:26" ht="13.5" thickBot="1" x14ac:dyDescent="0.25">
      <c r="A100" s="42" t="str">
        <f t="shared" si="63"/>
        <v>(10,4)</v>
      </c>
      <c r="B100" s="43" t="s">
        <v>36</v>
      </c>
      <c r="C100" s="42" t="str">
        <f>IF((SUM(C95:C99)&gt;0), SUM(C95:C99), "fehlt")</f>
        <v>fehlt</v>
      </c>
      <c r="D100" s="42" t="str">
        <f t="shared" ref="D100" si="64">IF((SUM(D95:D99)&gt;0), SUM(D95:D99), "fehlt")</f>
        <v>fehlt</v>
      </c>
      <c r="E100" s="42" t="str">
        <f t="shared" ref="E100" si="65">IF((SUM(E95:E99)&gt;0), SUM(E95:E99), "fehlt")</f>
        <v>fehlt</v>
      </c>
      <c r="F100" s="42">
        <f t="shared" ref="F100:G100" si="66">IF((SUM(F95:F99)&gt;0), SUM(F95:F99), "fehlt")</f>
        <v>9</v>
      </c>
      <c r="G100" s="42">
        <f t="shared" si="66"/>
        <v>13</v>
      </c>
      <c r="H100" s="42" t="str">
        <f t="shared" ref="H100" si="67">IF((SUM(H95:H99)&gt;0), SUM(H95:H99), "fehlt")</f>
        <v>fehlt</v>
      </c>
      <c r="I100" s="42">
        <f t="shared" ref="I100" si="68">IF((SUM(I95:I99)&gt;0), SUM(I95:I99), "fehlt")</f>
        <v>11</v>
      </c>
      <c r="J100" s="42" t="str">
        <f t="shared" ref="J100" si="69">IF((SUM(J95:J99)&gt;0), SUM(J95:J99), "fehlt")</f>
        <v>fehlt</v>
      </c>
      <c r="K100" s="42" t="str">
        <f t="shared" ref="K100" si="70">IF((SUM(K95:K99)&gt;0), SUM(K95:K99), "fehlt")</f>
        <v>fehlt</v>
      </c>
      <c r="L100" s="42" t="str">
        <f t="shared" ref="L100" si="71">IF((SUM(L95:L99)&gt;0), SUM(L95:L99), "fehlt")</f>
        <v>fehlt</v>
      </c>
      <c r="M100" s="42">
        <f t="shared" ref="M100" si="72">IF((SUM(M95:M99)&gt;0), SUM(M95:M99), "fehlt")</f>
        <v>13</v>
      </c>
      <c r="N100" s="42" t="str">
        <f t="shared" ref="N100" si="73">IF((SUM(N95:N99)&gt;0), SUM(N95:N99), "fehlt")</f>
        <v>fehlt</v>
      </c>
      <c r="O100" s="42" t="str">
        <f t="shared" ref="O100" si="74">IF((SUM(O95:O99)&gt;0), SUM(O95:O99), "fehlt")</f>
        <v>fehlt</v>
      </c>
      <c r="P100" s="42">
        <f t="shared" ref="P100" si="75">IF((SUM(P95:P99)&gt;0), SUM(P95:P99), "fehlt")</f>
        <v>10</v>
      </c>
      <c r="Q100" s="42" t="str">
        <f t="shared" ref="Q100" si="76">IF((SUM(Q95:Q99)&gt;0), SUM(Q95:Q99), "fehlt")</f>
        <v>fehlt</v>
      </c>
      <c r="R100" s="42" t="s">
        <v>32</v>
      </c>
      <c r="S100" s="42" t="s">
        <v>32</v>
      </c>
      <c r="T100" s="42">
        <f t="shared" ref="T100" si="77">IF((SUM(T95:T99)&gt;0), SUM(T95:T99), "fehlt")</f>
        <v>11</v>
      </c>
      <c r="U100" s="42">
        <f t="shared" ref="U100" si="78">IF((SUM(U95:U99)&gt;0), SUM(U95:U99), "fehlt")</f>
        <v>13</v>
      </c>
      <c r="V100" s="42" t="str">
        <f t="shared" ref="V100" si="79">IF((SUM(V95:V99)&gt;0), SUM(V95:V99), "fehlt")</f>
        <v>fehlt</v>
      </c>
      <c r="W100" s="42" t="str">
        <f t="shared" ref="W100" si="80">IF((SUM(W95:W99)&gt;0), SUM(W95:W99), "fehlt")</f>
        <v>fehlt</v>
      </c>
      <c r="X100" s="42" t="str">
        <f t="shared" ref="X100" si="81">IF((SUM(X95:X99)&gt;0), SUM(X95:X99), "fehlt")</f>
        <v>fehlt</v>
      </c>
      <c r="Y100" s="42" t="str">
        <f t="shared" ref="Y100" si="82">IF((SUM(Y95:Y99)&gt;0), SUM(Y95:Y99), "fehlt")</f>
        <v>fehlt</v>
      </c>
      <c r="Z100" s="42" t="str">
        <f t="shared" ref="Z100" si="83">IF((SUM(Z95:Z99)&gt;0), SUM(Z95:Z99), "fehlt")</f>
        <v>fehlt</v>
      </c>
    </row>
    <row r="101" spans="1:26" ht="15.75" x14ac:dyDescent="0.25">
      <c r="A101" s="44"/>
      <c r="B101" s="46"/>
      <c r="C101" s="45"/>
      <c r="D101" s="45"/>
      <c r="E101" s="45"/>
      <c r="F101" s="45"/>
      <c r="G101" s="45"/>
      <c r="H101" s="45"/>
      <c r="I101" s="45"/>
      <c r="J101" s="45"/>
      <c r="K101" s="45"/>
      <c r="L101" s="45"/>
      <c r="M101" s="45"/>
      <c r="N101" s="45"/>
      <c r="O101" s="45"/>
      <c r="P101" s="45"/>
      <c r="Q101" s="45"/>
      <c r="R101" s="45"/>
      <c r="S101" s="45"/>
      <c r="T101" s="45"/>
      <c r="U101" s="45"/>
      <c r="V101" s="47"/>
      <c r="W101" s="47"/>
      <c r="X101" s="45"/>
      <c r="Y101" s="45"/>
      <c r="Z101" s="47"/>
    </row>
    <row r="102" spans="1:26" x14ac:dyDescent="0.2">
      <c r="A102" t="s">
        <v>30</v>
      </c>
      <c r="B102" s="18" t="s">
        <v>10</v>
      </c>
      <c r="D102" s="57"/>
    </row>
    <row r="103" spans="1:26" ht="15.75" x14ac:dyDescent="0.25">
      <c r="A103" s="32" t="s">
        <v>56</v>
      </c>
      <c r="B103" s="3">
        <f>ROUND(AVERAGE(T10,T19,T28,T37,T46,T55,T64,T73,T82,T91,T100,T109,T118,T127,T136,T145),1)</f>
        <v>10</v>
      </c>
      <c r="C103" s="49" t="s">
        <v>53</v>
      </c>
      <c r="D103" s="49" t="s">
        <v>101</v>
      </c>
      <c r="E103" s="48"/>
      <c r="F103" s="49"/>
      <c r="G103" s="50"/>
      <c r="H103" s="49" t="s">
        <v>124</v>
      </c>
      <c r="I103" s="49" t="s">
        <v>124</v>
      </c>
      <c r="J103" s="48"/>
      <c r="K103" s="48"/>
      <c r="L103" s="49"/>
      <c r="M103" s="49"/>
      <c r="N103" s="48"/>
      <c r="O103" s="49"/>
      <c r="P103" s="48"/>
      <c r="Q103" s="36"/>
      <c r="R103" s="49" t="s">
        <v>90</v>
      </c>
      <c r="S103" s="50"/>
      <c r="T103" s="49"/>
      <c r="U103" s="49"/>
      <c r="V103" s="48"/>
      <c r="W103" s="36"/>
      <c r="X103" s="49" t="s">
        <v>104</v>
      </c>
      <c r="Y103" s="49" t="s">
        <v>52</v>
      </c>
      <c r="Z103" s="48"/>
    </row>
    <row r="104" spans="1:26" x14ac:dyDescent="0.2">
      <c r="A104" s="30" t="str">
        <f t="shared" ref="A104:A109" si="84">("(" &amp; ROUND(AVERAGE(T5,T14,T32,T41,T95,T131,T140),1)) &amp; ")"</f>
        <v>(2)</v>
      </c>
      <c r="B104" s="10" t="s">
        <v>31</v>
      </c>
      <c r="C104" s="30">
        <v>2</v>
      </c>
      <c r="D104" s="30">
        <v>2</v>
      </c>
      <c r="E104" s="30"/>
      <c r="F104" s="30"/>
      <c r="G104" s="30"/>
      <c r="H104" s="30">
        <v>2</v>
      </c>
      <c r="I104" s="30">
        <v>2</v>
      </c>
      <c r="J104" s="30"/>
      <c r="K104" s="30"/>
      <c r="L104" s="30"/>
      <c r="M104" s="30"/>
      <c r="N104" s="30"/>
      <c r="O104" s="30"/>
      <c r="P104" s="30"/>
      <c r="Q104" s="30"/>
      <c r="R104" s="30">
        <v>2</v>
      </c>
      <c r="S104" s="30"/>
      <c r="T104" s="30"/>
      <c r="U104" s="30"/>
      <c r="V104" s="30"/>
      <c r="W104" s="30"/>
      <c r="X104" s="30">
        <v>2</v>
      </c>
      <c r="Y104" s="30">
        <v>2</v>
      </c>
      <c r="Z104" s="30"/>
    </row>
    <row r="105" spans="1:26" x14ac:dyDescent="0.2">
      <c r="A105" s="38" t="str">
        <f t="shared" si="84"/>
        <v>(1,7)</v>
      </c>
      <c r="B105" t="s">
        <v>33</v>
      </c>
      <c r="C105" s="8">
        <v>2</v>
      </c>
      <c r="D105" s="8">
        <v>2</v>
      </c>
      <c r="H105" s="8">
        <v>2</v>
      </c>
      <c r="I105" s="8">
        <v>1</v>
      </c>
      <c r="R105" s="8">
        <v>2</v>
      </c>
      <c r="X105" s="8">
        <v>2</v>
      </c>
      <c r="Y105" s="8">
        <v>2</v>
      </c>
    </row>
    <row r="106" spans="1:26" x14ac:dyDescent="0.2">
      <c r="A106" s="38" t="str">
        <f t="shared" si="84"/>
        <v>(2)</v>
      </c>
      <c r="B106" t="s">
        <v>34</v>
      </c>
      <c r="C106" s="8">
        <v>2</v>
      </c>
      <c r="D106" s="8">
        <v>2</v>
      </c>
      <c r="H106" s="8">
        <v>2</v>
      </c>
      <c r="I106" s="8">
        <v>2</v>
      </c>
      <c r="R106" s="8">
        <v>2</v>
      </c>
      <c r="X106" s="8">
        <v>2</v>
      </c>
      <c r="Y106" s="8">
        <v>2</v>
      </c>
    </row>
    <row r="107" spans="1:26" ht="12.75" customHeight="1" x14ac:dyDescent="0.2">
      <c r="A107" s="38" t="str">
        <f t="shared" si="84"/>
        <v>(2,1)</v>
      </c>
      <c r="B107" t="s">
        <v>35</v>
      </c>
      <c r="C107" s="8">
        <v>2</v>
      </c>
      <c r="D107" s="8">
        <v>2</v>
      </c>
      <c r="H107" s="8">
        <v>3</v>
      </c>
      <c r="I107" s="8">
        <v>2</v>
      </c>
      <c r="R107" s="8">
        <v>3</v>
      </c>
      <c r="X107" s="8">
        <v>1</v>
      </c>
      <c r="Y107" s="8">
        <v>3</v>
      </c>
    </row>
    <row r="108" spans="1:26" x14ac:dyDescent="0.2">
      <c r="A108" s="38" t="str">
        <f t="shared" si="84"/>
        <v>(2,1)</v>
      </c>
      <c r="B108" s="23" t="s">
        <v>38</v>
      </c>
      <c r="C108" s="48">
        <v>2</v>
      </c>
      <c r="D108" s="48">
        <v>2</v>
      </c>
      <c r="E108" s="48"/>
      <c r="F108" s="48"/>
      <c r="G108" s="36"/>
      <c r="H108" s="48">
        <v>2</v>
      </c>
      <c r="I108" s="48">
        <v>3</v>
      </c>
      <c r="J108" s="48"/>
      <c r="K108" s="48"/>
      <c r="L108" s="48"/>
      <c r="M108" s="48"/>
      <c r="N108" s="48"/>
      <c r="O108" s="48"/>
      <c r="P108" s="48"/>
      <c r="Q108" s="36"/>
      <c r="R108" s="48">
        <v>2</v>
      </c>
      <c r="S108" s="36"/>
      <c r="T108" s="48"/>
      <c r="U108" s="48"/>
      <c r="V108" s="48"/>
      <c r="W108" s="36"/>
      <c r="X108" s="48">
        <v>2</v>
      </c>
      <c r="Y108" s="48">
        <v>3</v>
      </c>
      <c r="Z108" s="48"/>
    </row>
    <row r="109" spans="1:26" ht="13.5" thickBot="1" x14ac:dyDescent="0.25">
      <c r="A109" s="42" t="str">
        <f t="shared" si="84"/>
        <v>(10)</v>
      </c>
      <c r="B109" s="43" t="s">
        <v>36</v>
      </c>
      <c r="C109" s="42">
        <f>IF((SUM(C104:C108)&gt;0), SUM(C104:C108), "fehlt")</f>
        <v>10</v>
      </c>
      <c r="D109" s="42">
        <f t="shared" ref="D109" si="85">IF((SUM(D104:D108)&gt;0), SUM(D104:D108), "fehlt")</f>
        <v>10</v>
      </c>
      <c r="E109" s="42" t="str">
        <f t="shared" ref="E109" si="86">IF((SUM(E104:E108)&gt;0), SUM(E104:E108), "fehlt")</f>
        <v>fehlt</v>
      </c>
      <c r="F109" s="42" t="str">
        <f t="shared" ref="F109:G109" si="87">IF((SUM(F104:F108)&gt;0), SUM(F104:F108), "fehlt")</f>
        <v>fehlt</v>
      </c>
      <c r="G109" s="42" t="str">
        <f t="shared" si="87"/>
        <v>fehlt</v>
      </c>
      <c r="H109" s="42">
        <f t="shared" ref="H109" si="88">IF((SUM(H104:H108)&gt;0), SUM(H104:H108), "fehlt")</f>
        <v>11</v>
      </c>
      <c r="I109" s="42">
        <f t="shared" ref="I109" si="89">IF((SUM(I104:I108)&gt;0), SUM(I104:I108), "fehlt")</f>
        <v>10</v>
      </c>
      <c r="J109" s="42" t="str">
        <f t="shared" ref="J109" si="90">IF((SUM(J104:J108)&gt;0), SUM(J104:J108), "fehlt")</f>
        <v>fehlt</v>
      </c>
      <c r="K109" s="42" t="str">
        <f t="shared" ref="K109" si="91">IF((SUM(K104:K108)&gt;0), SUM(K104:K108), "fehlt")</f>
        <v>fehlt</v>
      </c>
      <c r="L109" s="42" t="str">
        <f t="shared" ref="L109" si="92">IF((SUM(L104:L108)&gt;0), SUM(L104:L108), "fehlt")</f>
        <v>fehlt</v>
      </c>
      <c r="M109" s="42" t="str">
        <f t="shared" ref="M109" si="93">IF((SUM(M104:M108)&gt;0), SUM(M104:M108), "fehlt")</f>
        <v>fehlt</v>
      </c>
      <c r="N109" s="42" t="str">
        <f t="shared" ref="N109" si="94">IF((SUM(N104:N108)&gt;0), SUM(N104:N108), "fehlt")</f>
        <v>fehlt</v>
      </c>
      <c r="O109" s="42" t="str">
        <f t="shared" ref="O109" si="95">IF((SUM(O104:O108)&gt;0), SUM(O104:O108), "fehlt")</f>
        <v>fehlt</v>
      </c>
      <c r="P109" s="42" t="str">
        <f t="shared" ref="P109" si="96">IF((SUM(P104:P108)&gt;0), SUM(P104:P108), "fehlt")</f>
        <v>fehlt</v>
      </c>
      <c r="Q109" s="42" t="str">
        <f t="shared" ref="Q109" si="97">IF((SUM(Q104:Q108)&gt;0), SUM(Q104:Q108), "fehlt")</f>
        <v>fehlt</v>
      </c>
      <c r="R109" s="42">
        <f t="shared" ref="R109:S109" si="98">IF((SUM(R104:R108)&gt;0), SUM(R104:R108), "fehlt")</f>
        <v>11</v>
      </c>
      <c r="S109" s="42" t="str">
        <f t="shared" si="98"/>
        <v>fehlt</v>
      </c>
      <c r="T109" s="42" t="s">
        <v>32</v>
      </c>
      <c r="U109" s="42" t="str">
        <f t="shared" ref="U109" si="99">IF((SUM(U104:U108)&gt;0), SUM(U104:U108), "fehlt")</f>
        <v>fehlt</v>
      </c>
      <c r="V109" s="42" t="str">
        <f t="shared" ref="V109" si="100">IF((SUM(V104:V108)&gt;0), SUM(V104:V108), "fehlt")</f>
        <v>fehlt</v>
      </c>
      <c r="W109" s="42" t="str">
        <f t="shared" ref="W109" si="101">IF((SUM(W104:W108)&gt;0), SUM(W104:W108), "fehlt")</f>
        <v>fehlt</v>
      </c>
      <c r="X109" s="42">
        <f t="shared" ref="X109" si="102">IF((SUM(X104:X108)&gt;0), SUM(X104:X108), "fehlt")</f>
        <v>9</v>
      </c>
      <c r="Y109" s="42">
        <f t="shared" ref="Y109" si="103">IF((SUM(Y104:Y108)&gt;0), SUM(Y104:Y108), "fehlt")</f>
        <v>12</v>
      </c>
      <c r="Z109" s="42" t="str">
        <f t="shared" ref="Z109" si="104">IF((SUM(Z104:Z108)&gt;0), SUM(Z104:Z108), "fehlt")</f>
        <v>fehlt</v>
      </c>
    </row>
    <row r="110" spans="1:26" ht="15.75" x14ac:dyDescent="0.25">
      <c r="A110" s="44"/>
      <c r="B110" s="46"/>
      <c r="C110" s="45"/>
      <c r="D110" s="45"/>
      <c r="E110" s="45"/>
      <c r="F110" s="45"/>
      <c r="G110" s="45"/>
      <c r="H110" s="45"/>
      <c r="I110" s="45"/>
      <c r="J110" s="45"/>
      <c r="K110" s="45"/>
      <c r="L110" s="45"/>
      <c r="M110" s="45"/>
      <c r="N110" s="45"/>
      <c r="O110" s="45"/>
      <c r="P110" s="45"/>
      <c r="Q110" s="45"/>
      <c r="R110" s="45"/>
      <c r="S110" s="45"/>
      <c r="T110" s="45"/>
      <c r="U110" s="45"/>
      <c r="V110" s="47"/>
      <c r="W110" s="47"/>
      <c r="X110" s="45"/>
      <c r="Y110" s="45"/>
      <c r="Z110" s="47"/>
    </row>
    <row r="111" spans="1:26" x14ac:dyDescent="0.2">
      <c r="A111" t="s">
        <v>30</v>
      </c>
      <c r="B111" s="18" t="s">
        <v>10</v>
      </c>
    </row>
    <row r="112" spans="1:26" ht="15.75" x14ac:dyDescent="0.25">
      <c r="A112" s="32" t="s">
        <v>44</v>
      </c>
      <c r="B112" s="3">
        <f>ROUND(AVERAGE(U10,U19,U28,U37,U46,U55,U64,U73,U82,U91,U100,U109,U118,U127,U136,U145),1)</f>
        <v>11.1</v>
      </c>
      <c r="C112" s="49" t="s">
        <v>54</v>
      </c>
      <c r="D112" s="48"/>
      <c r="E112" s="48"/>
      <c r="F112" s="49" t="s">
        <v>108</v>
      </c>
      <c r="G112" s="50"/>
      <c r="H112" s="49" t="s">
        <v>120</v>
      </c>
      <c r="I112" s="49" t="s">
        <v>77</v>
      </c>
      <c r="J112" s="49" t="s">
        <v>81</v>
      </c>
      <c r="K112" s="48"/>
      <c r="L112" s="49"/>
      <c r="M112" s="49"/>
      <c r="N112" s="48"/>
      <c r="O112" s="49"/>
      <c r="P112" s="48"/>
      <c r="Q112" s="36"/>
      <c r="R112" s="49" t="s">
        <v>106</v>
      </c>
      <c r="S112" s="50"/>
      <c r="T112" s="49"/>
      <c r="U112" s="49"/>
      <c r="V112" s="48"/>
      <c r="W112" s="36"/>
      <c r="X112" s="49" t="s">
        <v>116</v>
      </c>
      <c r="Y112" s="48"/>
      <c r="Z112" s="48"/>
    </row>
    <row r="113" spans="1:26" x14ac:dyDescent="0.2">
      <c r="A113" s="30" t="str">
        <f t="shared" ref="A113:A118" si="105">("(" &amp; ROUND(AVERAGE(U5,U23,U32,U41,U50,U95,U131),1)) &amp; ")"</f>
        <v>(2,1)</v>
      </c>
      <c r="B113" s="10" t="s">
        <v>31</v>
      </c>
      <c r="C113" s="30">
        <v>2</v>
      </c>
      <c r="D113" s="30"/>
      <c r="E113" s="30"/>
      <c r="F113" s="30">
        <v>2</v>
      </c>
      <c r="G113" s="30"/>
      <c r="H113" s="30">
        <v>2</v>
      </c>
      <c r="I113" s="30">
        <v>2</v>
      </c>
      <c r="J113" s="30">
        <v>2</v>
      </c>
      <c r="K113" s="30"/>
      <c r="L113" s="30"/>
      <c r="M113" s="30"/>
      <c r="N113" s="30"/>
      <c r="O113" s="30"/>
      <c r="P113" s="30"/>
      <c r="Q113" s="30"/>
      <c r="R113" s="30">
        <v>2</v>
      </c>
      <c r="S113" s="30"/>
      <c r="T113" s="30"/>
      <c r="U113" s="30"/>
      <c r="V113" s="30"/>
      <c r="W113" s="30"/>
      <c r="X113" s="30">
        <v>2</v>
      </c>
      <c r="Y113" s="30"/>
      <c r="Z113" s="30"/>
    </row>
    <row r="114" spans="1:26" x14ac:dyDescent="0.2">
      <c r="A114" s="38" t="str">
        <f t="shared" si="105"/>
        <v>(2,3)</v>
      </c>
      <c r="B114" t="s">
        <v>33</v>
      </c>
      <c r="C114" s="8">
        <v>2</v>
      </c>
      <c r="F114" s="8">
        <v>2</v>
      </c>
      <c r="H114" s="8">
        <v>2</v>
      </c>
      <c r="I114" s="8">
        <v>2</v>
      </c>
      <c r="J114" s="8">
        <v>2</v>
      </c>
      <c r="R114" s="8">
        <v>2</v>
      </c>
      <c r="X114" s="8">
        <v>1</v>
      </c>
    </row>
    <row r="115" spans="1:26" x14ac:dyDescent="0.2">
      <c r="A115" s="38" t="str">
        <f t="shared" si="105"/>
        <v>(2,4)</v>
      </c>
      <c r="B115" t="s">
        <v>34</v>
      </c>
      <c r="C115" s="8">
        <v>2</v>
      </c>
      <c r="F115" s="8">
        <v>3</v>
      </c>
      <c r="H115" s="8">
        <v>2</v>
      </c>
      <c r="I115" s="8">
        <v>3</v>
      </c>
      <c r="J115" s="8">
        <v>2</v>
      </c>
      <c r="R115" s="8">
        <v>2</v>
      </c>
      <c r="X115" s="8">
        <v>2</v>
      </c>
    </row>
    <row r="116" spans="1:26" ht="12.75" customHeight="1" x14ac:dyDescent="0.2">
      <c r="A116" s="38" t="str">
        <f t="shared" si="105"/>
        <v>(2,3)</v>
      </c>
      <c r="B116" t="s">
        <v>35</v>
      </c>
      <c r="C116" s="8">
        <v>3</v>
      </c>
      <c r="F116" s="8">
        <v>2</v>
      </c>
      <c r="H116" s="8">
        <v>2</v>
      </c>
      <c r="I116" s="8">
        <v>2</v>
      </c>
      <c r="J116" s="8">
        <v>2</v>
      </c>
      <c r="R116" s="8">
        <v>3</v>
      </c>
      <c r="X116" s="8">
        <v>2</v>
      </c>
    </row>
    <row r="117" spans="1:26" x14ac:dyDescent="0.2">
      <c r="A117" s="38" t="str">
        <f t="shared" si="105"/>
        <v>(2)</v>
      </c>
      <c r="B117" s="23" t="s">
        <v>38</v>
      </c>
      <c r="C117" s="48">
        <v>2</v>
      </c>
      <c r="D117" s="48"/>
      <c r="E117" s="48"/>
      <c r="F117" s="48">
        <v>2</v>
      </c>
      <c r="G117" s="36"/>
      <c r="H117" s="48">
        <v>2</v>
      </c>
      <c r="I117" s="48">
        <v>2</v>
      </c>
      <c r="J117" s="48">
        <v>2</v>
      </c>
      <c r="K117" s="48"/>
      <c r="L117" s="48"/>
      <c r="M117" s="48"/>
      <c r="N117" s="48"/>
      <c r="O117" s="48"/>
      <c r="P117" s="48"/>
      <c r="Q117" s="36"/>
      <c r="R117" s="48">
        <v>2</v>
      </c>
      <c r="S117" s="36"/>
      <c r="T117" s="48"/>
      <c r="U117" s="48"/>
      <c r="V117" s="48"/>
      <c r="W117" s="36"/>
      <c r="X117" s="48">
        <v>3</v>
      </c>
      <c r="Y117" s="48"/>
      <c r="Z117" s="48"/>
    </row>
    <row r="118" spans="1:26" ht="13.5" thickBot="1" x14ac:dyDescent="0.25">
      <c r="A118" s="42" t="str">
        <f t="shared" si="105"/>
        <v>(11,1)</v>
      </c>
      <c r="B118" s="43" t="s">
        <v>36</v>
      </c>
      <c r="C118" s="42">
        <f>IF((SUM(C113:C117)&gt;0), SUM(C113:C117), "fehlt")</f>
        <v>11</v>
      </c>
      <c r="D118" s="42" t="str">
        <f t="shared" ref="D118" si="106">IF((SUM(D113:D117)&gt;0), SUM(D113:D117), "fehlt")</f>
        <v>fehlt</v>
      </c>
      <c r="E118" s="42" t="str">
        <f t="shared" ref="E118" si="107">IF((SUM(E113:E117)&gt;0), SUM(E113:E117), "fehlt")</f>
        <v>fehlt</v>
      </c>
      <c r="F118" s="42">
        <f t="shared" ref="F118:G118" si="108">IF((SUM(F113:F117)&gt;0), SUM(F113:F117), "fehlt")</f>
        <v>11</v>
      </c>
      <c r="G118" s="42" t="str">
        <f t="shared" si="108"/>
        <v>fehlt</v>
      </c>
      <c r="H118" s="42">
        <f t="shared" ref="H118" si="109">IF((SUM(H113:H117)&gt;0), SUM(H113:H117), "fehlt")</f>
        <v>10</v>
      </c>
      <c r="I118" s="42">
        <f t="shared" ref="I118" si="110">IF((SUM(I113:I117)&gt;0), SUM(I113:I117), "fehlt")</f>
        <v>11</v>
      </c>
      <c r="J118" s="42">
        <f t="shared" ref="J118" si="111">IF((SUM(J113:J117)&gt;0), SUM(J113:J117), "fehlt")</f>
        <v>10</v>
      </c>
      <c r="K118" s="42" t="str">
        <f t="shared" ref="K118" si="112">IF((SUM(K113:K117)&gt;0), SUM(K113:K117), "fehlt")</f>
        <v>fehlt</v>
      </c>
      <c r="L118" s="42" t="str">
        <f t="shared" ref="L118" si="113">IF((SUM(L113:L117)&gt;0), SUM(L113:L117), "fehlt")</f>
        <v>fehlt</v>
      </c>
      <c r="M118" s="42" t="str">
        <f t="shared" ref="M118" si="114">IF((SUM(M113:M117)&gt;0), SUM(M113:M117), "fehlt")</f>
        <v>fehlt</v>
      </c>
      <c r="N118" s="42" t="str">
        <f t="shared" ref="N118" si="115">IF((SUM(N113:N117)&gt;0), SUM(N113:N117), "fehlt")</f>
        <v>fehlt</v>
      </c>
      <c r="O118" s="42" t="str">
        <f t="shared" ref="O118" si="116">IF((SUM(O113:O117)&gt;0), SUM(O113:O117), "fehlt")</f>
        <v>fehlt</v>
      </c>
      <c r="P118" s="42" t="str">
        <f t="shared" ref="P118" si="117">IF((SUM(P113:P117)&gt;0), SUM(P113:P117), "fehlt")</f>
        <v>fehlt</v>
      </c>
      <c r="Q118" s="42" t="str">
        <f t="shared" ref="Q118" si="118">IF((SUM(Q113:Q117)&gt;0), SUM(Q113:Q117), "fehlt")</f>
        <v>fehlt</v>
      </c>
      <c r="R118" s="42">
        <f t="shared" ref="R118:S118" si="119">IF((SUM(R113:R117)&gt;0), SUM(R113:R117), "fehlt")</f>
        <v>11</v>
      </c>
      <c r="S118" s="42" t="str">
        <f t="shared" si="119"/>
        <v>fehlt</v>
      </c>
      <c r="T118" s="42" t="str">
        <f t="shared" ref="T118" si="120">IF((SUM(T113:T117)&gt;0), SUM(T113:T117), "fehlt")</f>
        <v>fehlt</v>
      </c>
      <c r="U118" s="42" t="s">
        <v>32</v>
      </c>
      <c r="V118" s="42" t="str">
        <f t="shared" ref="V118" si="121">IF((SUM(V113:V117)&gt;0), SUM(V113:V117), "fehlt")</f>
        <v>fehlt</v>
      </c>
      <c r="W118" s="42" t="str">
        <f t="shared" ref="W118" si="122">IF((SUM(W113:W117)&gt;0), SUM(W113:W117), "fehlt")</f>
        <v>fehlt</v>
      </c>
      <c r="X118" s="42">
        <f t="shared" ref="X118" si="123">IF((SUM(X113:X117)&gt;0), SUM(X113:X117), "fehlt")</f>
        <v>10</v>
      </c>
      <c r="Y118" s="42" t="str">
        <f t="shared" ref="Y118" si="124">IF((SUM(Y113:Y117)&gt;0), SUM(Y113:Y117), "fehlt")</f>
        <v>fehlt</v>
      </c>
      <c r="Z118" s="42" t="str">
        <f t="shared" ref="Z118" si="125">IF((SUM(Z113:Z117)&gt;0), SUM(Z113:Z117), "fehlt")</f>
        <v>fehlt</v>
      </c>
    </row>
    <row r="119" spans="1:26" ht="15.75" x14ac:dyDescent="0.25">
      <c r="A119" s="44"/>
      <c r="B119" s="46"/>
      <c r="C119" s="45"/>
      <c r="D119" s="45"/>
      <c r="E119" s="45"/>
      <c r="F119" s="45"/>
      <c r="G119" s="45"/>
      <c r="H119" s="45"/>
      <c r="I119" s="45"/>
      <c r="J119" s="45"/>
      <c r="K119" s="45"/>
      <c r="L119" s="45"/>
      <c r="M119" s="45"/>
      <c r="N119" s="45"/>
      <c r="O119" s="45"/>
      <c r="P119" s="45"/>
      <c r="Q119" s="45"/>
      <c r="R119" s="45"/>
      <c r="S119" s="45"/>
      <c r="T119" s="45"/>
      <c r="U119" s="45"/>
      <c r="V119" s="47"/>
      <c r="W119" s="47"/>
      <c r="X119" s="45"/>
      <c r="Y119" s="45"/>
      <c r="Z119" s="47"/>
    </row>
    <row r="120" spans="1:26" x14ac:dyDescent="0.2">
      <c r="A120" t="s">
        <v>30</v>
      </c>
      <c r="B120" s="18" t="s">
        <v>10</v>
      </c>
    </row>
    <row r="121" spans="1:26" ht="15.75" x14ac:dyDescent="0.25">
      <c r="A121" s="32" t="s">
        <v>45</v>
      </c>
      <c r="B121" s="3">
        <f>ROUND(AVERAGE(V10:W10,V19:W19,V28:W28,V37:W37,V46:W46,V55:W55,V64:W64,V73:W73,V82:W82,V91:W91,V100:W100,V109:W109,V118:W118,V127:W127,V136:W136,V145:W145),1)</f>
        <v>10.4</v>
      </c>
      <c r="C121" s="48"/>
      <c r="D121" s="49" t="s">
        <v>74</v>
      </c>
      <c r="E121" s="48"/>
      <c r="F121" s="49" t="s">
        <v>73</v>
      </c>
      <c r="G121" s="50"/>
      <c r="H121" s="49" t="s">
        <v>70</v>
      </c>
      <c r="I121" s="48"/>
      <c r="J121" s="48"/>
      <c r="K121" s="48"/>
      <c r="L121" s="49" t="s">
        <v>72</v>
      </c>
      <c r="M121" s="48"/>
      <c r="N121" s="48"/>
      <c r="O121" s="49" t="s">
        <v>71</v>
      </c>
      <c r="P121" s="49" t="s">
        <v>69</v>
      </c>
      <c r="Q121" s="50" t="s">
        <v>106</v>
      </c>
      <c r="R121" s="48"/>
      <c r="S121" s="36"/>
      <c r="T121" s="48"/>
      <c r="U121" s="48"/>
      <c r="V121" s="48"/>
      <c r="W121" s="36"/>
      <c r="X121" s="48"/>
      <c r="Y121" s="48"/>
      <c r="Z121" s="48"/>
    </row>
    <row r="122" spans="1:26" x14ac:dyDescent="0.2">
      <c r="A122" s="30" t="str">
        <f t="shared" ref="A122:A127" si="126">("(" &amp; ROUND(AVERAGE(V14,V23,V32,V59,V77,V86,W86),1)) &amp; ")"</f>
        <v>(2)</v>
      </c>
      <c r="B122" s="10" t="s">
        <v>31</v>
      </c>
      <c r="C122" s="30"/>
      <c r="D122" s="30">
        <v>2</v>
      </c>
      <c r="E122" s="30"/>
      <c r="F122" s="30">
        <v>2</v>
      </c>
      <c r="G122" s="30"/>
      <c r="H122" s="30">
        <v>2</v>
      </c>
      <c r="I122" s="30"/>
      <c r="J122" s="30"/>
      <c r="K122" s="30"/>
      <c r="L122" s="30">
        <v>2</v>
      </c>
      <c r="M122" s="30"/>
      <c r="N122" s="30"/>
      <c r="O122" s="30">
        <v>1</v>
      </c>
      <c r="P122" s="30">
        <v>2</v>
      </c>
      <c r="Q122" s="30">
        <v>2</v>
      </c>
      <c r="R122" s="30"/>
      <c r="S122" s="30"/>
      <c r="T122" s="30"/>
      <c r="U122" s="30"/>
      <c r="V122" s="30"/>
      <c r="W122" s="30"/>
      <c r="X122" s="30"/>
      <c r="Y122" s="30"/>
      <c r="Z122" s="30"/>
    </row>
    <row r="123" spans="1:26" x14ac:dyDescent="0.2">
      <c r="A123" s="38" t="str">
        <f t="shared" si="126"/>
        <v>(2,1)</v>
      </c>
      <c r="B123" t="s">
        <v>33</v>
      </c>
      <c r="D123" s="8">
        <v>2</v>
      </c>
      <c r="F123" s="8">
        <v>2</v>
      </c>
      <c r="H123" s="8">
        <v>2</v>
      </c>
      <c r="L123" s="8">
        <v>2</v>
      </c>
      <c r="O123" s="8">
        <v>2</v>
      </c>
      <c r="P123" s="8">
        <v>2</v>
      </c>
      <c r="Q123" s="8">
        <v>2</v>
      </c>
    </row>
    <row r="124" spans="1:26" x14ac:dyDescent="0.2">
      <c r="A124" s="38" t="str">
        <f t="shared" si="126"/>
        <v>(2)</v>
      </c>
      <c r="B124" t="s">
        <v>34</v>
      </c>
      <c r="D124" s="8">
        <v>2</v>
      </c>
      <c r="F124" s="8">
        <v>2</v>
      </c>
      <c r="H124" s="8">
        <v>2</v>
      </c>
      <c r="L124" s="8">
        <v>2</v>
      </c>
      <c r="O124" s="8">
        <v>2</v>
      </c>
      <c r="P124" s="8">
        <v>2</v>
      </c>
      <c r="Q124" s="8">
        <v>2</v>
      </c>
    </row>
    <row r="125" spans="1:26" ht="12.75" customHeight="1" x14ac:dyDescent="0.2">
      <c r="A125" s="38" t="str">
        <f t="shared" si="126"/>
        <v>(2,3)</v>
      </c>
      <c r="B125" t="s">
        <v>35</v>
      </c>
      <c r="D125" s="8">
        <v>2</v>
      </c>
      <c r="F125" s="8">
        <v>2</v>
      </c>
      <c r="H125" s="8">
        <v>2</v>
      </c>
      <c r="L125" s="8">
        <v>3</v>
      </c>
      <c r="O125" s="8">
        <v>3</v>
      </c>
      <c r="P125" s="8">
        <v>3</v>
      </c>
      <c r="Q125" s="8">
        <v>2</v>
      </c>
    </row>
    <row r="126" spans="1:26" x14ac:dyDescent="0.2">
      <c r="A126" s="38" t="str">
        <f t="shared" si="126"/>
        <v>(2)</v>
      </c>
      <c r="B126" s="35" t="s">
        <v>38</v>
      </c>
      <c r="C126" s="36"/>
      <c r="D126" s="36">
        <v>2</v>
      </c>
      <c r="E126" s="36"/>
      <c r="F126" s="36">
        <v>2</v>
      </c>
      <c r="G126" s="36"/>
      <c r="H126" s="36">
        <v>2</v>
      </c>
      <c r="I126" s="36"/>
      <c r="J126" s="36"/>
      <c r="K126" s="36"/>
      <c r="L126" s="36">
        <v>2</v>
      </c>
      <c r="M126" s="36"/>
      <c r="N126" s="36"/>
      <c r="O126" s="36">
        <v>3</v>
      </c>
      <c r="P126" s="36">
        <v>2</v>
      </c>
      <c r="Q126" s="36">
        <v>2</v>
      </c>
      <c r="R126" s="36"/>
      <c r="S126" s="36"/>
      <c r="T126" s="36"/>
      <c r="U126" s="36"/>
      <c r="V126" s="36"/>
      <c r="W126" s="36"/>
      <c r="X126" s="36"/>
      <c r="Y126" s="36"/>
      <c r="Z126" s="36"/>
    </row>
    <row r="127" spans="1:26" ht="13.5" thickBot="1" x14ac:dyDescent="0.25">
      <c r="A127" s="42" t="str">
        <f t="shared" si="126"/>
        <v>(10,4)</v>
      </c>
      <c r="B127" s="43" t="s">
        <v>36</v>
      </c>
      <c r="C127" s="42" t="str">
        <f>IF((SUM(C122:C126)&gt;0), SUM(C122:C126), "fehlt")</f>
        <v>fehlt</v>
      </c>
      <c r="D127" s="42">
        <f t="shared" ref="D127:Z127" si="127">IF((SUM(D122:D126)&gt;0), SUM(D122:D126), "fehlt")</f>
        <v>10</v>
      </c>
      <c r="E127" s="42" t="str">
        <f t="shared" si="127"/>
        <v>fehlt</v>
      </c>
      <c r="F127" s="42">
        <f t="shared" si="127"/>
        <v>10</v>
      </c>
      <c r="G127" s="42" t="str">
        <f t="shared" si="127"/>
        <v>fehlt</v>
      </c>
      <c r="H127" s="42">
        <f t="shared" si="127"/>
        <v>10</v>
      </c>
      <c r="I127" s="42" t="str">
        <f t="shared" si="127"/>
        <v>fehlt</v>
      </c>
      <c r="J127" s="42" t="str">
        <f t="shared" si="127"/>
        <v>fehlt</v>
      </c>
      <c r="K127" s="42" t="str">
        <f t="shared" si="127"/>
        <v>fehlt</v>
      </c>
      <c r="L127" s="42">
        <f t="shared" si="127"/>
        <v>11</v>
      </c>
      <c r="M127" s="42" t="str">
        <f t="shared" si="127"/>
        <v>fehlt</v>
      </c>
      <c r="N127" s="42" t="str">
        <f t="shared" si="127"/>
        <v>fehlt</v>
      </c>
      <c r="O127" s="42">
        <f t="shared" si="127"/>
        <v>11</v>
      </c>
      <c r="P127" s="42">
        <f t="shared" si="127"/>
        <v>11</v>
      </c>
      <c r="Q127" s="42">
        <f t="shared" si="127"/>
        <v>10</v>
      </c>
      <c r="R127" s="42" t="str">
        <f t="shared" si="127"/>
        <v>fehlt</v>
      </c>
      <c r="S127" s="42" t="str">
        <f t="shared" si="127"/>
        <v>fehlt</v>
      </c>
      <c r="T127" s="42" t="str">
        <f t="shared" si="127"/>
        <v>fehlt</v>
      </c>
      <c r="U127" s="42" t="str">
        <f t="shared" si="127"/>
        <v>fehlt</v>
      </c>
      <c r="V127" s="42" t="s">
        <v>32</v>
      </c>
      <c r="W127" s="42" t="s">
        <v>32</v>
      </c>
      <c r="X127" s="42" t="str">
        <f t="shared" si="127"/>
        <v>fehlt</v>
      </c>
      <c r="Y127" s="42" t="str">
        <f t="shared" si="127"/>
        <v>fehlt</v>
      </c>
      <c r="Z127" s="42" t="str">
        <f t="shared" si="127"/>
        <v>fehlt</v>
      </c>
    </row>
    <row r="128" spans="1:26" ht="12.75" customHeight="1" x14ac:dyDescent="0.2">
      <c r="A128" s="44"/>
    </row>
    <row r="129" spans="1:26" x14ac:dyDescent="0.2">
      <c r="A129" t="s">
        <v>30</v>
      </c>
      <c r="B129" s="18" t="s">
        <v>10</v>
      </c>
    </row>
    <row r="130" spans="1:26" ht="31.5" x14ac:dyDescent="0.25">
      <c r="A130" s="32" t="s">
        <v>98</v>
      </c>
      <c r="B130" s="3">
        <f>ROUND(AVERAGE(X10,X19,X28,X37,X46,X55,X64,X73,X82,X91,X100,X109,X118,X127,X136,X145),1)</f>
        <v>10.7</v>
      </c>
      <c r="C130" s="48"/>
      <c r="D130" s="49" t="s">
        <v>67</v>
      </c>
      <c r="E130" s="48"/>
      <c r="F130" s="49" t="s">
        <v>114</v>
      </c>
      <c r="G130" s="50"/>
      <c r="H130" s="48"/>
      <c r="I130" s="48"/>
      <c r="J130" s="48"/>
      <c r="K130" s="48"/>
      <c r="L130" s="49" t="s">
        <v>117</v>
      </c>
      <c r="M130" s="48"/>
      <c r="N130" s="48"/>
      <c r="O130" s="49" t="s">
        <v>64</v>
      </c>
      <c r="P130" s="48"/>
      <c r="Q130" s="36"/>
      <c r="R130" s="48"/>
      <c r="S130" s="36"/>
      <c r="T130" s="49" t="s">
        <v>103</v>
      </c>
      <c r="U130" s="49" t="s">
        <v>65</v>
      </c>
      <c r="V130" s="48"/>
      <c r="W130" s="36"/>
      <c r="X130" s="48"/>
      <c r="Y130" s="49" t="s">
        <v>66</v>
      </c>
      <c r="Z130" s="48"/>
    </row>
    <row r="131" spans="1:26" x14ac:dyDescent="0.2">
      <c r="A131" s="30" t="str">
        <f t="shared" ref="A131:A136" si="128">("(" &amp; ROUND(AVERAGE(X14,X23,X59,X77,X104,X113,X140),1)) &amp; ")"</f>
        <v>(2)</v>
      </c>
      <c r="B131" s="10" t="s">
        <v>31</v>
      </c>
      <c r="C131" s="30"/>
      <c r="D131" s="30">
        <v>2</v>
      </c>
      <c r="E131" s="30"/>
      <c r="F131" s="30">
        <v>1</v>
      </c>
      <c r="G131" s="30"/>
      <c r="H131" s="30"/>
      <c r="I131" s="30"/>
      <c r="J131" s="30"/>
      <c r="K131" s="30"/>
      <c r="L131" s="30">
        <v>2</v>
      </c>
      <c r="M131" s="30"/>
      <c r="N131" s="30"/>
      <c r="O131" s="30">
        <v>2</v>
      </c>
      <c r="P131" s="30"/>
      <c r="Q131" s="30"/>
      <c r="R131" s="30"/>
      <c r="S131" s="30"/>
      <c r="T131" s="30">
        <v>2</v>
      </c>
      <c r="U131" s="30">
        <v>2</v>
      </c>
      <c r="V131" s="30"/>
      <c r="W131" s="30"/>
      <c r="X131" s="30"/>
      <c r="Y131" s="30">
        <v>2</v>
      </c>
      <c r="Z131" s="30"/>
    </row>
    <row r="132" spans="1:26" x14ac:dyDescent="0.2">
      <c r="A132" s="38" t="str">
        <f t="shared" si="128"/>
        <v>(1,9)</v>
      </c>
      <c r="B132" t="s">
        <v>33</v>
      </c>
      <c r="D132" s="8">
        <v>2</v>
      </c>
      <c r="F132" s="8">
        <v>2</v>
      </c>
      <c r="L132" s="8">
        <v>2</v>
      </c>
      <c r="O132" s="8">
        <v>2</v>
      </c>
      <c r="T132" s="8">
        <v>2</v>
      </c>
      <c r="U132" s="8">
        <v>2</v>
      </c>
      <c r="Y132" s="8">
        <v>3</v>
      </c>
    </row>
    <row r="133" spans="1:26" x14ac:dyDescent="0.2">
      <c r="A133" s="38" t="str">
        <f t="shared" si="128"/>
        <v>(2,3)</v>
      </c>
      <c r="B133" t="s">
        <v>34</v>
      </c>
      <c r="D133" s="8">
        <v>2</v>
      </c>
      <c r="F133" s="8">
        <v>2</v>
      </c>
      <c r="L133" s="8">
        <v>2</v>
      </c>
      <c r="O133" s="8">
        <v>2</v>
      </c>
      <c r="T133" s="8">
        <v>3</v>
      </c>
      <c r="U133" s="8">
        <v>2</v>
      </c>
      <c r="Y133" s="8">
        <v>3</v>
      </c>
    </row>
    <row r="134" spans="1:26" ht="12.75" customHeight="1" x14ac:dyDescent="0.2">
      <c r="A134" s="38" t="str">
        <f t="shared" si="128"/>
        <v>(2,4)</v>
      </c>
      <c r="B134" t="s">
        <v>35</v>
      </c>
      <c r="D134" s="8">
        <v>2</v>
      </c>
      <c r="F134" s="8">
        <v>2</v>
      </c>
      <c r="L134" s="8">
        <v>2</v>
      </c>
      <c r="O134" s="8">
        <v>3</v>
      </c>
      <c r="T134" s="8">
        <v>2</v>
      </c>
      <c r="U134" s="8">
        <v>2</v>
      </c>
      <c r="Y134" s="8">
        <v>3</v>
      </c>
    </row>
    <row r="135" spans="1:26" x14ac:dyDescent="0.2">
      <c r="A135" s="38" t="str">
        <f t="shared" si="128"/>
        <v>(2,1)</v>
      </c>
      <c r="B135" s="23" t="s">
        <v>38</v>
      </c>
      <c r="C135" s="48"/>
      <c r="D135" s="48">
        <v>2</v>
      </c>
      <c r="E135" s="48"/>
      <c r="F135" s="48">
        <v>2</v>
      </c>
      <c r="G135" s="36"/>
      <c r="H135" s="48"/>
      <c r="I135" s="48"/>
      <c r="J135" s="48"/>
      <c r="K135" s="48"/>
      <c r="L135" s="48">
        <v>2</v>
      </c>
      <c r="M135" s="48"/>
      <c r="N135" s="48"/>
      <c r="O135" s="48">
        <v>3</v>
      </c>
      <c r="P135" s="48"/>
      <c r="Q135" s="36"/>
      <c r="R135" s="48"/>
      <c r="S135" s="36"/>
      <c r="T135" s="48">
        <v>2</v>
      </c>
      <c r="U135" s="48">
        <v>3</v>
      </c>
      <c r="V135" s="48"/>
      <c r="W135" s="36"/>
      <c r="X135" s="48"/>
      <c r="Y135" s="48">
        <v>2</v>
      </c>
      <c r="Z135" s="48"/>
    </row>
    <row r="136" spans="1:26" ht="13.5" thickBot="1" x14ac:dyDescent="0.25">
      <c r="A136" s="42" t="str">
        <f t="shared" si="128"/>
        <v>(10,7)</v>
      </c>
      <c r="B136" s="43" t="s">
        <v>36</v>
      </c>
      <c r="C136" s="42" t="str">
        <f t="shared" ref="C136:K136" si="129">IF((SUM(C131:C135)&gt;0), SUM(C131:C135), "fehlt")</f>
        <v>fehlt</v>
      </c>
      <c r="D136" s="42">
        <f t="shared" si="129"/>
        <v>10</v>
      </c>
      <c r="E136" s="42" t="str">
        <f t="shared" si="129"/>
        <v>fehlt</v>
      </c>
      <c r="F136" s="42">
        <f t="shared" si="129"/>
        <v>9</v>
      </c>
      <c r="G136" s="42" t="str">
        <f t="shared" si="129"/>
        <v>fehlt</v>
      </c>
      <c r="H136" s="42" t="str">
        <f t="shared" si="129"/>
        <v>fehlt</v>
      </c>
      <c r="I136" s="42" t="str">
        <f t="shared" si="129"/>
        <v>fehlt</v>
      </c>
      <c r="J136" s="42" t="str">
        <f t="shared" si="129"/>
        <v>fehlt</v>
      </c>
      <c r="K136" s="42" t="str">
        <f t="shared" si="129"/>
        <v>fehlt</v>
      </c>
      <c r="L136" s="42">
        <f t="shared" ref="L136:N136" si="130">IF((SUM(L131:L135)&gt;0), SUM(L131:L135), "fehlt")</f>
        <v>10</v>
      </c>
      <c r="M136" s="42" t="str">
        <f t="shared" si="130"/>
        <v>fehlt</v>
      </c>
      <c r="N136" s="42" t="str">
        <f t="shared" si="130"/>
        <v>fehlt</v>
      </c>
      <c r="O136" s="42">
        <f t="shared" ref="O136:Z136" si="131">IF((SUM(O131:O135)&gt;0), SUM(O131:O135), "fehlt")</f>
        <v>12</v>
      </c>
      <c r="P136" s="42" t="str">
        <f t="shared" si="131"/>
        <v>fehlt</v>
      </c>
      <c r="Q136" s="42" t="str">
        <f t="shared" si="131"/>
        <v>fehlt</v>
      </c>
      <c r="R136" s="42" t="str">
        <f t="shared" si="131"/>
        <v>fehlt</v>
      </c>
      <c r="S136" s="42" t="str">
        <f t="shared" si="131"/>
        <v>fehlt</v>
      </c>
      <c r="T136" s="42">
        <f t="shared" si="131"/>
        <v>11</v>
      </c>
      <c r="U136" s="42">
        <f t="shared" si="131"/>
        <v>11</v>
      </c>
      <c r="V136" s="42" t="str">
        <f t="shared" si="131"/>
        <v>fehlt</v>
      </c>
      <c r="W136" s="42" t="str">
        <f t="shared" si="131"/>
        <v>fehlt</v>
      </c>
      <c r="X136" s="42" t="s">
        <v>32</v>
      </c>
      <c r="Y136" s="42">
        <f t="shared" si="131"/>
        <v>13</v>
      </c>
      <c r="Z136" s="42" t="str">
        <f t="shared" si="131"/>
        <v>fehlt</v>
      </c>
    </row>
    <row r="137" spans="1:26" ht="12.75" customHeight="1" x14ac:dyDescent="0.2">
      <c r="A137" s="44"/>
    </row>
    <row r="138" spans="1:26" ht="12.75" customHeight="1" x14ac:dyDescent="0.2">
      <c r="A138" t="s">
        <v>30</v>
      </c>
      <c r="B138" s="18" t="s">
        <v>10</v>
      </c>
    </row>
    <row r="139" spans="1:26" ht="31.5" x14ac:dyDescent="0.25">
      <c r="A139" s="32" t="s">
        <v>51</v>
      </c>
      <c r="B139" s="3">
        <f>ROUND(AVERAGE(Y10:Z10,Y19:Z19,Y28:Z28,Y37:Z37,Y46:Z46,Y55:Z55,Y64:Z64,Y73:Z73,Y82:Z82,Y91:Z91,Y100:Z100,Y109:Z109,Y118:Z118,Y127:Z127,Y136:Z136,Y145:Z145),1)</f>
        <v>11.7</v>
      </c>
      <c r="C139" s="48"/>
      <c r="D139" s="49" t="s">
        <v>54</v>
      </c>
      <c r="E139" s="49" t="s">
        <v>118</v>
      </c>
      <c r="F139" s="48"/>
      <c r="G139" s="36"/>
      <c r="H139" s="48"/>
      <c r="I139" s="48"/>
      <c r="J139" s="48"/>
      <c r="K139" s="48"/>
      <c r="L139" s="48"/>
      <c r="M139" s="49" t="s">
        <v>123</v>
      </c>
      <c r="N139" s="48"/>
      <c r="O139" s="49" t="s">
        <v>58</v>
      </c>
      <c r="P139" s="49" t="s">
        <v>92</v>
      </c>
      <c r="Q139" s="36"/>
      <c r="R139" s="48"/>
      <c r="S139" s="36"/>
      <c r="T139" s="49" t="s">
        <v>57</v>
      </c>
      <c r="U139" s="48"/>
      <c r="V139" s="48"/>
      <c r="W139" s="36"/>
      <c r="X139" s="49" t="s">
        <v>55</v>
      </c>
      <c r="Y139" s="48"/>
      <c r="Z139" s="48"/>
    </row>
    <row r="140" spans="1:26" ht="12.75" customHeight="1" x14ac:dyDescent="0.2">
      <c r="A140" s="30" t="str">
        <f t="shared" ref="A140:A145" si="132">("(" &amp; ROUND(AVERAGE(Y14,Z14,Y68,Y77,Y86,Y104,Y131),1)) &amp; ")"</f>
        <v>(1,9)</v>
      </c>
      <c r="B140" s="10" t="s">
        <v>31</v>
      </c>
      <c r="C140" s="30"/>
      <c r="D140" s="30">
        <v>1</v>
      </c>
      <c r="E140" s="30">
        <v>2</v>
      </c>
      <c r="F140" s="30"/>
      <c r="G140" s="30"/>
      <c r="H140" s="30"/>
      <c r="I140" s="30"/>
      <c r="J140" s="30"/>
      <c r="K140" s="30"/>
      <c r="L140" s="30"/>
      <c r="M140" s="30">
        <v>2</v>
      </c>
      <c r="N140" s="30"/>
      <c r="O140" s="30">
        <v>2</v>
      </c>
      <c r="P140" s="30">
        <v>2</v>
      </c>
      <c r="Q140" s="30"/>
      <c r="R140" s="30"/>
      <c r="S140" s="30"/>
      <c r="T140" s="30">
        <v>2</v>
      </c>
      <c r="U140" s="30"/>
      <c r="V140" s="30"/>
      <c r="W140" s="30"/>
      <c r="X140" s="30">
        <v>2</v>
      </c>
      <c r="Y140" s="30"/>
      <c r="Z140" s="30"/>
    </row>
    <row r="141" spans="1:26" ht="12.75" customHeight="1" x14ac:dyDescent="0.2">
      <c r="A141" s="38" t="str">
        <f t="shared" si="132"/>
        <v>(2,1)</v>
      </c>
      <c r="B141" t="s">
        <v>33</v>
      </c>
      <c r="D141" s="8">
        <v>2</v>
      </c>
      <c r="E141" s="8">
        <v>2</v>
      </c>
      <c r="M141" s="8">
        <v>2</v>
      </c>
      <c r="O141" s="8">
        <v>2</v>
      </c>
      <c r="P141" s="8">
        <v>2</v>
      </c>
      <c r="T141" s="8">
        <v>2</v>
      </c>
      <c r="X141" s="8">
        <v>2</v>
      </c>
    </row>
    <row r="142" spans="1:26" ht="12.75" customHeight="1" x14ac:dyDescent="0.2">
      <c r="A142" s="38" t="str">
        <f t="shared" si="132"/>
        <v>(2,4)</v>
      </c>
      <c r="B142" t="s">
        <v>34</v>
      </c>
      <c r="D142" s="8">
        <v>3</v>
      </c>
      <c r="E142" s="8">
        <v>2</v>
      </c>
      <c r="M142" s="8">
        <v>2</v>
      </c>
      <c r="O142" s="8">
        <v>3</v>
      </c>
      <c r="P142" s="8">
        <v>2</v>
      </c>
      <c r="T142" s="8">
        <v>1</v>
      </c>
      <c r="X142" s="8">
        <v>2</v>
      </c>
    </row>
    <row r="143" spans="1:26" ht="12.75" customHeight="1" x14ac:dyDescent="0.2">
      <c r="A143" s="38" t="str">
        <f t="shared" si="132"/>
        <v>(2,9)</v>
      </c>
      <c r="B143" t="s">
        <v>35</v>
      </c>
      <c r="D143" s="8">
        <v>1</v>
      </c>
      <c r="E143" s="8">
        <v>2</v>
      </c>
      <c r="M143" s="8">
        <v>3</v>
      </c>
      <c r="O143" s="8">
        <v>4</v>
      </c>
      <c r="P143" s="8">
        <v>1</v>
      </c>
      <c r="T143" s="8">
        <v>1</v>
      </c>
      <c r="X143" s="8">
        <v>3</v>
      </c>
    </row>
    <row r="144" spans="1:26" ht="12.75" customHeight="1" x14ac:dyDescent="0.2">
      <c r="A144" s="38" t="str">
        <f t="shared" si="132"/>
        <v>(2,4)</v>
      </c>
      <c r="B144" s="23" t="s">
        <v>38</v>
      </c>
      <c r="C144" s="48"/>
      <c r="D144" s="48">
        <v>2</v>
      </c>
      <c r="E144" s="48">
        <v>2</v>
      </c>
      <c r="F144" s="48"/>
      <c r="G144" s="36"/>
      <c r="H144" s="48"/>
      <c r="I144" s="48"/>
      <c r="J144" s="48"/>
      <c r="K144" s="48"/>
      <c r="L144" s="48"/>
      <c r="M144" s="48">
        <v>2</v>
      </c>
      <c r="N144" s="48"/>
      <c r="O144" s="48">
        <v>2</v>
      </c>
      <c r="P144" s="48">
        <v>2</v>
      </c>
      <c r="Q144" s="36"/>
      <c r="R144" s="48"/>
      <c r="S144" s="36"/>
      <c r="T144" s="48">
        <v>2</v>
      </c>
      <c r="U144" s="48"/>
      <c r="V144" s="48"/>
      <c r="W144" s="36"/>
      <c r="X144" s="48">
        <v>2</v>
      </c>
      <c r="Y144" s="48"/>
      <c r="Z144" s="48"/>
    </row>
    <row r="145" spans="1:26" ht="12.75" customHeight="1" thickBot="1" x14ac:dyDescent="0.25">
      <c r="A145" s="42" t="str">
        <f t="shared" si="132"/>
        <v>(11,7)</v>
      </c>
      <c r="B145" s="43" t="s">
        <v>36</v>
      </c>
      <c r="C145" s="42" t="str">
        <f t="shared" ref="C145:X145" si="133">IF((SUM(C140:C144)&gt;0), SUM(C140:C144), "fehlt")</f>
        <v>fehlt</v>
      </c>
      <c r="D145" s="42">
        <f t="shared" si="133"/>
        <v>9</v>
      </c>
      <c r="E145" s="42">
        <f t="shared" si="133"/>
        <v>10</v>
      </c>
      <c r="F145" s="42" t="str">
        <f t="shared" si="133"/>
        <v>fehlt</v>
      </c>
      <c r="G145" s="42" t="str">
        <f t="shared" si="133"/>
        <v>fehlt</v>
      </c>
      <c r="H145" s="42" t="str">
        <f t="shared" si="133"/>
        <v>fehlt</v>
      </c>
      <c r="I145" s="42" t="str">
        <f t="shared" si="133"/>
        <v>fehlt</v>
      </c>
      <c r="J145" s="42" t="str">
        <f t="shared" si="133"/>
        <v>fehlt</v>
      </c>
      <c r="K145" s="42" t="str">
        <f t="shared" si="133"/>
        <v>fehlt</v>
      </c>
      <c r="L145" s="42" t="str">
        <f t="shared" si="133"/>
        <v>fehlt</v>
      </c>
      <c r="M145" s="42">
        <f t="shared" si="133"/>
        <v>11</v>
      </c>
      <c r="N145" s="42" t="str">
        <f t="shared" si="133"/>
        <v>fehlt</v>
      </c>
      <c r="O145" s="42">
        <f t="shared" si="133"/>
        <v>13</v>
      </c>
      <c r="P145" s="42">
        <f t="shared" si="133"/>
        <v>9</v>
      </c>
      <c r="Q145" s="42" t="str">
        <f t="shared" si="133"/>
        <v>fehlt</v>
      </c>
      <c r="R145" s="42" t="str">
        <f t="shared" si="133"/>
        <v>fehlt</v>
      </c>
      <c r="S145" s="42" t="str">
        <f t="shared" si="133"/>
        <v>fehlt</v>
      </c>
      <c r="T145" s="42">
        <f t="shared" si="133"/>
        <v>8</v>
      </c>
      <c r="U145" s="42" t="str">
        <f t="shared" si="133"/>
        <v>fehlt</v>
      </c>
      <c r="V145" s="42" t="str">
        <f t="shared" si="133"/>
        <v>fehlt</v>
      </c>
      <c r="W145" s="42" t="str">
        <f t="shared" si="133"/>
        <v>fehlt</v>
      </c>
      <c r="X145" s="42">
        <f t="shared" si="133"/>
        <v>11</v>
      </c>
      <c r="Y145" s="42" t="s">
        <v>32</v>
      </c>
      <c r="Z145" s="42" t="s">
        <v>32</v>
      </c>
    </row>
  </sheetData>
  <sortState columnSort="1" ref="C1:V91">
    <sortCondition ref="C2:V2"/>
  </sortState>
  <conditionalFormatting sqref="B48 B138 B14:B17 B68:B73 B32:B37 B5:B10 B41:B46 B12 B19 B66">
    <cfRule type="cellIs" dxfId="70" priority="423" stopIfTrue="1" operator="between">
      <formula>1</formula>
      <formula>3</formula>
    </cfRule>
    <cfRule type="cellIs" dxfId="69" priority="423" stopIfTrue="1" operator="equal">
      <formula>0</formula>
    </cfRule>
    <cfRule type="cellIs" dxfId="68" priority="423" stopIfTrue="1" operator="equal">
      <formula>4</formula>
    </cfRule>
  </conditionalFormatting>
  <conditionalFormatting sqref="B131:B136">
    <cfRule type="cellIs" dxfId="67" priority="418" stopIfTrue="1" operator="between">
      <formula>1</formula>
      <formula>3</formula>
    </cfRule>
  </conditionalFormatting>
  <conditionalFormatting sqref="B86:B91">
    <cfRule type="cellIs" dxfId="66" priority="417" stopIfTrue="1" operator="between">
      <formula>1</formula>
      <formula>3</formula>
    </cfRule>
  </conditionalFormatting>
  <conditionalFormatting sqref="B122:B127">
    <cfRule type="cellIs" dxfId="65" priority="416" stopIfTrue="1" operator="between">
      <formula>1</formula>
      <formula>3</formula>
    </cfRule>
  </conditionalFormatting>
  <conditionalFormatting sqref="B50:B55">
    <cfRule type="cellIs" dxfId="64" priority="415" stopIfTrue="1" operator="between">
      <formula>1</formula>
      <formula>3</formula>
    </cfRule>
  </conditionalFormatting>
  <conditionalFormatting sqref="B140:B145">
    <cfRule type="cellIs" dxfId="63" priority="414" stopIfTrue="1" operator="between">
      <formula>1</formula>
      <formula>3</formula>
    </cfRule>
  </conditionalFormatting>
  <conditionalFormatting sqref="B18">
    <cfRule type="cellIs" dxfId="62" priority="413" stopIfTrue="1" operator="between">
      <formula>1</formula>
      <formula>3</formula>
    </cfRule>
  </conditionalFormatting>
  <conditionalFormatting sqref="B129">
    <cfRule type="cellIs" dxfId="61" priority="360" stopIfTrue="1" operator="between">
      <formula>1</formula>
      <formula>3</formula>
    </cfRule>
  </conditionalFormatting>
  <conditionalFormatting sqref="B84">
    <cfRule type="cellIs" dxfId="60" priority="357" stopIfTrue="1" operator="equal">
      <formula>0</formula>
    </cfRule>
    <cfRule type="cellIs" dxfId="59" priority="357" stopIfTrue="1" operator="between">
      <formula>1</formula>
      <formula>3</formula>
    </cfRule>
    <cfRule type="cellIs" dxfId="58" priority="358" stopIfTrue="1" operator="equal">
      <formula>4</formula>
    </cfRule>
  </conditionalFormatting>
  <conditionalFormatting sqref="B120">
    <cfRule type="cellIs" dxfId="57" priority="354" stopIfTrue="1" operator="equal">
      <formula>0</formula>
    </cfRule>
    <cfRule type="cellIs" dxfId="56" priority="355" stopIfTrue="1" operator="equal">
      <formula>4</formula>
    </cfRule>
  </conditionalFormatting>
  <conditionalFormatting sqref="B30">
    <cfRule type="cellIs" dxfId="55" priority="351" stopIfTrue="1" operator="equal">
      <formula>0</formula>
    </cfRule>
    <cfRule type="cellIs" dxfId="54" priority="352" stopIfTrue="1" operator="equal">
      <formula>4</formula>
    </cfRule>
  </conditionalFormatting>
  <conditionalFormatting sqref="B3">
    <cfRule type="cellIs" dxfId="53" priority="348" stopIfTrue="1" operator="between">
      <formula>1</formula>
      <formula>3</formula>
    </cfRule>
    <cfRule type="cellIs" dxfId="52" priority="348" stopIfTrue="1" operator="equal">
      <formula>0</formula>
    </cfRule>
    <cfRule type="cellIs" dxfId="51" priority="349" stopIfTrue="1" operator="equal">
      <formula>4</formula>
    </cfRule>
  </conditionalFormatting>
  <conditionalFormatting sqref="B39">
    <cfRule type="cellIs" dxfId="50" priority="345" stopIfTrue="1" operator="between">
      <formula>1</formula>
      <formula>3</formula>
    </cfRule>
    <cfRule type="cellIs" dxfId="49" priority="345" stopIfTrue="1" operator="equal">
      <formula>0</formula>
    </cfRule>
    <cfRule type="cellIs" dxfId="48" priority="346" stopIfTrue="1" operator="equal">
      <formula>4</formula>
    </cfRule>
  </conditionalFormatting>
  <conditionalFormatting sqref="B104:B109">
    <cfRule type="cellIs" dxfId="47" priority="336" stopIfTrue="1" operator="between">
      <formula>1</formula>
      <formula>3</formula>
    </cfRule>
  </conditionalFormatting>
  <conditionalFormatting sqref="B102">
    <cfRule type="cellIs" dxfId="46" priority="310" stopIfTrue="1" operator="between">
      <formula>1</formula>
      <formula>3</formula>
    </cfRule>
    <cfRule type="cellIs" dxfId="45" priority="311" stopIfTrue="1" operator="equal">
      <formula>4</formula>
    </cfRule>
  </conditionalFormatting>
  <conditionalFormatting sqref="B113:B118">
    <cfRule type="cellIs" dxfId="44" priority="301" stopIfTrue="1" operator="between">
      <formula>1</formula>
      <formula>3</formula>
    </cfRule>
  </conditionalFormatting>
  <conditionalFormatting sqref="B111">
    <cfRule type="cellIs" dxfId="43" priority="275" stopIfTrue="1" operator="between">
      <formula>1</formula>
      <formula>3</formula>
    </cfRule>
    <cfRule type="cellIs" dxfId="42" priority="276" stopIfTrue="1" operator="equal">
      <formula>4</formula>
    </cfRule>
  </conditionalFormatting>
  <conditionalFormatting sqref="B59:B64">
    <cfRule type="cellIs" dxfId="41" priority="266" stopIfTrue="1" operator="between">
      <formula>1</formula>
      <formula>3</formula>
    </cfRule>
  </conditionalFormatting>
  <conditionalFormatting sqref="B57">
    <cfRule type="cellIs" dxfId="40" priority="240" stopIfTrue="1" operator="between">
      <formula>1</formula>
      <formula>3</formula>
    </cfRule>
    <cfRule type="cellIs" dxfId="39" priority="241" stopIfTrue="1" operator="equal">
      <formula>4</formula>
    </cfRule>
  </conditionalFormatting>
  <conditionalFormatting sqref="B23:B28">
    <cfRule type="cellIs" dxfId="38" priority="231" stopIfTrue="1" operator="between">
      <formula>1</formula>
      <formula>3</formula>
    </cfRule>
  </conditionalFormatting>
  <conditionalFormatting sqref="B21">
    <cfRule type="cellIs" dxfId="37" priority="205" stopIfTrue="1" operator="between">
      <formula>1</formula>
      <formula>3</formula>
    </cfRule>
    <cfRule type="cellIs" dxfId="36" priority="206" stopIfTrue="1" operator="equal">
      <formula>4</formula>
    </cfRule>
  </conditionalFormatting>
  <conditionalFormatting sqref="B77:B82">
    <cfRule type="cellIs" dxfId="35" priority="181" stopIfTrue="1" operator="equal">
      <formula>0</formula>
    </cfRule>
    <cfRule type="cellIs" dxfId="34" priority="181" stopIfTrue="1" operator="between">
      <formula>1</formula>
      <formula>3</formula>
    </cfRule>
    <cfRule type="cellIs" dxfId="33" priority="182" stopIfTrue="1" operator="equal">
      <formula>4</formula>
    </cfRule>
  </conditionalFormatting>
  <conditionalFormatting sqref="B75">
    <cfRule type="cellIs" dxfId="32" priority="155" stopIfTrue="1" operator="between">
      <formula>1</formula>
      <formula>3</formula>
    </cfRule>
    <cfRule type="cellIs" dxfId="31" priority="156" stopIfTrue="1" operator="equal">
      <formula>4</formula>
    </cfRule>
    <cfRule type="cellIs" dxfId="30" priority="426" stopIfTrue="1" operator="equal">
      <formula>0</formula>
    </cfRule>
  </conditionalFormatting>
  <conditionalFormatting sqref="B95:B100">
    <cfRule type="cellIs" dxfId="29" priority="141" stopIfTrue="1" operator="equal">
      <formula>0</formula>
    </cfRule>
    <cfRule type="cellIs" dxfId="28" priority="141" stopIfTrue="1" operator="between">
      <formula>1</formula>
      <formula>3</formula>
    </cfRule>
    <cfRule type="cellIs" dxfId="27" priority="142" stopIfTrue="1" operator="equal">
      <formula>4</formula>
    </cfRule>
  </conditionalFormatting>
  <conditionalFormatting sqref="B93">
    <cfRule type="cellIs" dxfId="26" priority="115" stopIfTrue="1" operator="between">
      <formula>1</formula>
      <formula>3</formula>
    </cfRule>
    <cfRule type="cellIs" dxfId="25" priority="116" stopIfTrue="1" operator="equal">
      <formula>4</formula>
    </cfRule>
    <cfRule type="cellIs" dxfId="24" priority="428" stopIfTrue="1" operator="equal">
      <formula>0</formula>
    </cfRule>
  </conditionalFormatting>
  <conditionalFormatting sqref="C14:Z18 C23:Z27 C32:Z36 C41:Z45 C50:Z54 C59:Z63 C68:Z72 C77:Z81 C86:Z90 C95:Z99 C104:Z108 C113:Z117 C122:Z126 C131:Z135 C140:Z144 C5:Z9">
    <cfRule type="cellIs" dxfId="23" priority="8" operator="equal">
      <formula>4</formula>
    </cfRule>
    <cfRule type="cellIs" dxfId="22" priority="9" operator="equal">
      <formula>3</formula>
    </cfRule>
    <cfRule type="cellIs" dxfId="21" priority="10" operator="equal">
      <formula>2</formula>
    </cfRule>
    <cfRule type="cellIs" dxfId="20" priority="11" operator="equal">
      <formula>1</formula>
    </cfRule>
    <cfRule type="cellIs" dxfId="19" priority="12" operator="equal">
      <formula>0</formula>
    </cfRule>
  </conditionalFormatting>
  <conditionalFormatting sqref="B4 B13 B22 B31 B40 B49 B58 B67 B76 B85 B94 B103 B112 B121 B130 B139 C145:Z145 C136:Z136 C127:Z127 C118:Z118 C109:Z109 C100:Z100 C91:Z91 C82:Z82 C73:Z73 C64:Z64 C55:Z55 C46:Z46 C37:Z37 C28:Z28 C19:Z19 C10:Z10">
    <cfRule type="containsText" dxfId="18" priority="2" operator="containsText" text="fehlt">
      <formula>NOT(ISERROR(SEARCH("fehlt",B4)))</formula>
    </cfRule>
    <cfRule type="cellIs" dxfId="17" priority="3" operator="greaterThanOrEqual">
      <formula>12</formula>
    </cfRule>
    <cfRule type="cellIs" dxfId="16" priority="4" operator="between">
      <formula>11</formula>
      <formula>12</formula>
    </cfRule>
    <cfRule type="cellIs" dxfId="15" priority="5" operator="between">
      <formula>9</formula>
      <formula>11</formula>
    </cfRule>
    <cfRule type="cellIs" dxfId="14" priority="6" operator="between">
      <formula>8</formula>
      <formula>9</formula>
    </cfRule>
    <cfRule type="cellIs" dxfId="13" priority="7" operator="lessThanOrEqual">
      <formula>8</formula>
    </cfRule>
  </conditionalFormatting>
  <dataValidations count="1">
    <dataValidation type="whole" allowBlank="1" showErrorMessage="1" sqref="C140:C144 R32:Z36 T5:Z9 C68:E72 C14:D18 C122:L126 C86:J90 C131:H135 C32:N36 F14:Z18 M86:Z90 D50:Z54 C95:S99 C41:S45 I68:Z72 K131:Z135 O122:Z126 C104:S108 C113:S117 C59:S63 C23:S27 C5:Q9 C77:S81">
      <formula1>0</formula1>
      <formula2>4</formula2>
    </dataValidation>
  </dataValidations>
  <pageMargins left="0.7" right="0.7" top="0.78740157499999996" bottom="0.78740157499999996" header="0.3" footer="0.3"/>
  <pageSetup paperSize="9" orientation="portrait" horizontalDpi="0"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 operator="containsText" id="{4197E14C-D172-4A45-B60E-58291715A6DD}">
            <xm:f>NOT(ISERROR(SEARCH("-",B4)))</xm:f>
            <xm:f>"-"</xm:f>
            <x14:dxf>
              <fill>
                <patternFill patternType="none">
                  <bgColor auto="1"/>
                </patternFill>
              </fill>
            </x14:dxf>
          </x14:cfRule>
          <xm:sqref>B4 B13 B22 B31 B40 B49 B58 B67 B76 B85 B94 B103 B112 B121 B130 B139 C145:Z145 C136:Z136 C127:Z127 C118:Z118 C109:Z109 C100:Z100 C91:Z91 C82:Z82 C73:Z73 C64:Z64 C55:Z55 C46:Z46 C37:Z37 C28:Z28 C19:Z19 C10:Z10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Z145"/>
  <sheetViews>
    <sheetView zoomScaleNormal="100" workbookViewId="0">
      <pane xSplit="2" ySplit="2" topLeftCell="C87" activePane="bottomRight" state="frozen"/>
      <selection pane="topRight" activeCell="C1" sqref="C1"/>
      <selection pane="bottomLeft" activeCell="A3" sqref="A3"/>
      <selection pane="bottomRight" activeCell="C12" sqref="C12"/>
    </sheetView>
  </sheetViews>
  <sheetFormatPr baseColWidth="10" defaultColWidth="17.140625" defaultRowHeight="12.75" customHeight="1" x14ac:dyDescent="0.2"/>
  <cols>
    <col min="3" max="23" width="10.28515625" style="8" customWidth="1"/>
    <col min="24" max="24" width="11.140625" style="8" customWidth="1"/>
    <col min="25" max="26" width="10.28515625" style="8" customWidth="1"/>
  </cols>
  <sheetData>
    <row r="2" spans="1:26" ht="61.5" thickBot="1" x14ac:dyDescent="0.3">
      <c r="A2" s="39"/>
      <c r="B2" s="40"/>
      <c r="C2" s="41" t="s">
        <v>39</v>
      </c>
      <c r="D2" s="41" t="s">
        <v>94</v>
      </c>
      <c r="E2" s="41" t="s">
        <v>95</v>
      </c>
      <c r="F2" s="41" t="s">
        <v>48</v>
      </c>
      <c r="G2" s="41" t="s">
        <v>93</v>
      </c>
      <c r="H2" s="41" t="s">
        <v>40</v>
      </c>
      <c r="I2" s="41" t="s">
        <v>37</v>
      </c>
      <c r="J2" s="41" t="s">
        <v>46</v>
      </c>
      <c r="K2" s="41" t="s">
        <v>60</v>
      </c>
      <c r="L2" s="41" t="s">
        <v>41</v>
      </c>
      <c r="M2" s="41" t="s">
        <v>42</v>
      </c>
      <c r="N2" s="41" t="s">
        <v>61</v>
      </c>
      <c r="O2" s="41" t="s">
        <v>89</v>
      </c>
      <c r="P2" s="41" t="s">
        <v>43</v>
      </c>
      <c r="Q2" s="41" t="s">
        <v>75</v>
      </c>
      <c r="R2" s="41" t="s">
        <v>59</v>
      </c>
      <c r="S2" s="41" t="s">
        <v>59</v>
      </c>
      <c r="T2" s="41" t="s">
        <v>56</v>
      </c>
      <c r="U2" s="41" t="s">
        <v>44</v>
      </c>
      <c r="V2" s="41" t="s">
        <v>96</v>
      </c>
      <c r="W2" s="41" t="s">
        <v>97</v>
      </c>
      <c r="X2" s="41" t="s">
        <v>98</v>
      </c>
      <c r="Y2" s="41" t="s">
        <v>51</v>
      </c>
      <c r="Z2" s="41" t="s">
        <v>62</v>
      </c>
    </row>
    <row r="3" spans="1:26" x14ac:dyDescent="0.2">
      <c r="A3" t="s">
        <v>30</v>
      </c>
      <c r="B3" s="18" t="s">
        <v>10</v>
      </c>
    </row>
    <row r="4" spans="1:26" ht="15.75" x14ac:dyDescent="0.25">
      <c r="A4" s="32" t="s">
        <v>39</v>
      </c>
      <c r="B4" s="3">
        <f>ROUND(AVERAGE(C10:Z10),1)</f>
        <v>9.9</v>
      </c>
      <c r="C4" s="48"/>
      <c r="D4" s="48"/>
      <c r="E4" s="48"/>
      <c r="F4" s="48"/>
      <c r="G4" s="48"/>
      <c r="H4" s="48"/>
      <c r="I4" s="48"/>
      <c r="J4" s="49" t="s">
        <v>77</v>
      </c>
      <c r="K4" s="48"/>
      <c r="L4" s="49" t="s">
        <v>92</v>
      </c>
      <c r="M4" s="49" t="s">
        <v>78</v>
      </c>
      <c r="N4" s="48"/>
      <c r="O4" s="49" t="s">
        <v>70</v>
      </c>
      <c r="P4" s="49" t="s">
        <v>79</v>
      </c>
      <c r="Q4" s="36"/>
      <c r="R4" s="48"/>
      <c r="S4" s="36"/>
      <c r="T4" s="49" t="s">
        <v>80</v>
      </c>
      <c r="U4" s="49" t="s">
        <v>81</v>
      </c>
      <c r="V4" s="48"/>
      <c r="W4" s="36"/>
      <c r="X4" s="48"/>
      <c r="Y4" s="48"/>
      <c r="Z4" s="48"/>
    </row>
    <row r="5" spans="1:26" x14ac:dyDescent="0.2">
      <c r="A5" s="30" t="str">
        <f t="shared" ref="A5:A10" si="0">("(" &amp; ROUND(AVERAGE(C5:Z5),1)) &amp; ")"</f>
        <v>(2)</v>
      </c>
      <c r="B5" s="10" t="s">
        <v>31</v>
      </c>
      <c r="C5" s="30"/>
      <c r="D5" s="30"/>
      <c r="E5" s="30"/>
      <c r="F5" s="30"/>
      <c r="G5" s="30"/>
      <c r="H5" s="30"/>
      <c r="I5" s="30"/>
      <c r="J5" s="30">
        <v>2</v>
      </c>
      <c r="K5" s="30"/>
      <c r="L5" s="30">
        <v>2</v>
      </c>
      <c r="M5" s="30">
        <v>2</v>
      </c>
      <c r="N5" s="30"/>
      <c r="O5" s="30">
        <v>2</v>
      </c>
      <c r="P5" s="30">
        <v>2</v>
      </c>
      <c r="Q5" s="30"/>
      <c r="R5" s="30"/>
      <c r="S5" s="30"/>
      <c r="T5" s="30">
        <v>2</v>
      </c>
      <c r="U5" s="30">
        <v>2</v>
      </c>
      <c r="V5" s="30"/>
      <c r="W5" s="30"/>
      <c r="X5" s="30"/>
      <c r="Y5" s="30"/>
      <c r="Z5" s="30"/>
    </row>
    <row r="6" spans="1:26" x14ac:dyDescent="0.2">
      <c r="A6" s="38" t="str">
        <f t="shared" si="0"/>
        <v>(1,9)</v>
      </c>
      <c r="B6" t="s">
        <v>33</v>
      </c>
      <c r="J6" s="8">
        <v>2</v>
      </c>
      <c r="L6" s="8">
        <v>1</v>
      </c>
      <c r="M6" s="8">
        <v>2</v>
      </c>
      <c r="O6" s="8">
        <v>2</v>
      </c>
      <c r="P6" s="8">
        <v>2</v>
      </c>
      <c r="T6" s="8">
        <v>2</v>
      </c>
      <c r="U6" s="8">
        <v>2</v>
      </c>
    </row>
    <row r="7" spans="1:26" x14ac:dyDescent="0.2">
      <c r="A7" s="38" t="str">
        <f t="shared" si="0"/>
        <v>(2)</v>
      </c>
      <c r="B7" t="s">
        <v>34</v>
      </c>
      <c r="J7" s="8">
        <v>2</v>
      </c>
      <c r="L7" s="8">
        <v>2</v>
      </c>
      <c r="M7" s="8">
        <v>2</v>
      </c>
      <c r="O7" s="8">
        <v>2</v>
      </c>
      <c r="P7" s="8">
        <v>2</v>
      </c>
      <c r="T7" s="8">
        <v>2</v>
      </c>
      <c r="U7" s="8">
        <v>2</v>
      </c>
    </row>
    <row r="8" spans="1:26" ht="12.75" customHeight="1" x14ac:dyDescent="0.2">
      <c r="A8" s="38" t="str">
        <f t="shared" si="0"/>
        <v>(2,1)</v>
      </c>
      <c r="B8" t="s">
        <v>35</v>
      </c>
      <c r="J8" s="8">
        <v>2</v>
      </c>
      <c r="L8" s="8">
        <v>2</v>
      </c>
      <c r="M8" s="8">
        <v>3</v>
      </c>
      <c r="O8" s="8">
        <v>2</v>
      </c>
      <c r="P8" s="8">
        <v>2</v>
      </c>
      <c r="T8" s="8">
        <v>2</v>
      </c>
      <c r="U8" s="8">
        <v>2</v>
      </c>
    </row>
    <row r="9" spans="1:26" x14ac:dyDescent="0.2">
      <c r="A9" s="36" t="str">
        <f t="shared" si="0"/>
        <v>(1,9)</v>
      </c>
      <c r="B9" s="23" t="s">
        <v>38</v>
      </c>
      <c r="C9" s="48"/>
      <c r="D9" s="48"/>
      <c r="E9" s="48"/>
      <c r="F9" s="48"/>
      <c r="G9" s="48"/>
      <c r="H9" s="48"/>
      <c r="I9" s="48"/>
      <c r="J9" s="48">
        <v>2</v>
      </c>
      <c r="K9" s="48"/>
      <c r="L9" s="48">
        <v>2</v>
      </c>
      <c r="M9" s="48">
        <v>2</v>
      </c>
      <c r="N9" s="48"/>
      <c r="O9" s="48">
        <v>2</v>
      </c>
      <c r="P9" s="48">
        <v>1</v>
      </c>
      <c r="Q9" s="36"/>
      <c r="R9" s="48"/>
      <c r="S9" s="36"/>
      <c r="T9" s="48">
        <v>2</v>
      </c>
      <c r="U9" s="48">
        <v>2</v>
      </c>
      <c r="V9" s="48"/>
      <c r="W9" s="36"/>
      <c r="X9" s="48"/>
      <c r="Y9" s="48"/>
      <c r="Z9" s="48"/>
    </row>
    <row r="10" spans="1:26" ht="13.5" thickBot="1" x14ac:dyDescent="0.25">
      <c r="A10" s="42" t="str">
        <f t="shared" si="0"/>
        <v>(9,9)</v>
      </c>
      <c r="B10" s="43" t="s">
        <v>36</v>
      </c>
      <c r="C10" s="42" t="s">
        <v>32</v>
      </c>
      <c r="D10" s="42" t="str">
        <f t="shared" ref="D10:Z10" si="1">IF((SUM(D5:D9)&gt;0), SUM(D5:D9), "fehlt")</f>
        <v>fehlt</v>
      </c>
      <c r="E10" s="42" t="str">
        <f t="shared" si="1"/>
        <v>fehlt</v>
      </c>
      <c r="F10" s="42" t="str">
        <f t="shared" si="1"/>
        <v>fehlt</v>
      </c>
      <c r="G10" s="42" t="str">
        <f>IF((SUM(G5:G9)&gt;0), SUM(G5:G9), "fehlt")</f>
        <v>fehlt</v>
      </c>
      <c r="H10" s="42" t="str">
        <f t="shared" si="1"/>
        <v>fehlt</v>
      </c>
      <c r="I10" s="42" t="str">
        <f t="shared" si="1"/>
        <v>fehlt</v>
      </c>
      <c r="J10" s="42">
        <f t="shared" si="1"/>
        <v>10</v>
      </c>
      <c r="K10" s="42" t="str">
        <f t="shared" si="1"/>
        <v>fehlt</v>
      </c>
      <c r="L10" s="42">
        <f t="shared" si="1"/>
        <v>9</v>
      </c>
      <c r="M10" s="42">
        <f t="shared" si="1"/>
        <v>11</v>
      </c>
      <c r="N10" s="42" t="str">
        <f t="shared" si="1"/>
        <v>fehlt</v>
      </c>
      <c r="O10" s="42">
        <f t="shared" si="1"/>
        <v>10</v>
      </c>
      <c r="P10" s="42">
        <f t="shared" si="1"/>
        <v>9</v>
      </c>
      <c r="Q10" s="42" t="str">
        <f t="shared" si="1"/>
        <v>fehlt</v>
      </c>
      <c r="R10" s="42" t="str">
        <f t="shared" si="1"/>
        <v>fehlt</v>
      </c>
      <c r="S10" s="42" t="str">
        <f t="shared" si="1"/>
        <v>fehlt</v>
      </c>
      <c r="T10" s="42">
        <f t="shared" si="1"/>
        <v>10</v>
      </c>
      <c r="U10" s="42">
        <f t="shared" si="1"/>
        <v>10</v>
      </c>
      <c r="V10" s="42" t="str">
        <f t="shared" si="1"/>
        <v>fehlt</v>
      </c>
      <c r="W10" s="42" t="str">
        <f t="shared" si="1"/>
        <v>fehlt</v>
      </c>
      <c r="X10" s="42" t="str">
        <f t="shared" si="1"/>
        <v>fehlt</v>
      </c>
      <c r="Y10" s="42" t="str">
        <f t="shared" si="1"/>
        <v>fehlt</v>
      </c>
      <c r="Z10" s="42" t="str">
        <f t="shared" si="1"/>
        <v>fehlt</v>
      </c>
    </row>
    <row r="11" spans="1:26" ht="15.75" x14ac:dyDescent="0.25">
      <c r="A11" s="44"/>
      <c r="B11" s="46"/>
      <c r="C11" s="45"/>
      <c r="D11" s="45"/>
      <c r="E11" s="45"/>
      <c r="F11" s="45"/>
      <c r="G11" s="45"/>
      <c r="H11" s="45"/>
      <c r="I11" s="45"/>
      <c r="J11" s="45"/>
      <c r="K11" s="45"/>
      <c r="L11" s="45"/>
      <c r="M11" s="45"/>
      <c r="N11" s="45"/>
      <c r="O11" s="45"/>
      <c r="P11" s="45"/>
      <c r="Q11" s="45"/>
      <c r="R11" s="45"/>
      <c r="S11" s="45"/>
      <c r="T11" s="45"/>
      <c r="U11" s="45"/>
      <c r="V11" s="47"/>
      <c r="W11" s="47"/>
      <c r="X11" s="45"/>
      <c r="Y11" s="45"/>
      <c r="Z11" s="47"/>
    </row>
    <row r="12" spans="1:26" ht="12.75" customHeight="1" x14ac:dyDescent="0.2">
      <c r="A12" t="s">
        <v>30</v>
      </c>
      <c r="B12" s="18" t="s">
        <v>10</v>
      </c>
    </row>
    <row r="13" spans="1:26" ht="15.75" x14ac:dyDescent="0.25">
      <c r="A13" s="32" t="s">
        <v>47</v>
      </c>
      <c r="B13" s="3">
        <f>ROUND(AVERAGE(C19:Z19),1)</f>
        <v>10.7</v>
      </c>
      <c r="C13" s="48"/>
      <c r="D13" s="48"/>
      <c r="E13" s="48"/>
      <c r="F13" s="48"/>
      <c r="G13" s="48"/>
      <c r="H13" s="49" t="s">
        <v>58</v>
      </c>
      <c r="I13" s="48"/>
      <c r="J13" s="49" t="s">
        <v>87</v>
      </c>
      <c r="K13" s="48"/>
      <c r="L13" s="48"/>
      <c r="M13" s="48"/>
      <c r="N13" s="48"/>
      <c r="O13" s="48"/>
      <c r="P13" s="48"/>
      <c r="Q13" s="36"/>
      <c r="R13" s="48"/>
      <c r="S13" s="36"/>
      <c r="T13" s="49" t="s">
        <v>102</v>
      </c>
      <c r="U13" s="48"/>
      <c r="V13" s="49" t="s">
        <v>121</v>
      </c>
      <c r="W13" s="36"/>
      <c r="X13" s="49" t="s">
        <v>107</v>
      </c>
      <c r="Y13" s="49" t="s">
        <v>81</v>
      </c>
      <c r="Z13" s="49" t="s">
        <v>119</v>
      </c>
    </row>
    <row r="14" spans="1:26" ht="12.75" customHeight="1" x14ac:dyDescent="0.2">
      <c r="A14" s="30" t="str">
        <f t="shared" ref="A14:A19" si="2">("(" &amp; ROUND(AVERAGE(C14:Z14),1)) &amp; ")"</f>
        <v>(2)</v>
      </c>
      <c r="B14" s="10" t="s">
        <v>31</v>
      </c>
      <c r="C14" s="30"/>
      <c r="D14" s="30"/>
      <c r="E14" s="30"/>
      <c r="F14" s="30"/>
      <c r="G14" s="30"/>
      <c r="H14" s="30">
        <v>2</v>
      </c>
      <c r="I14" s="30"/>
      <c r="J14" s="30">
        <v>2</v>
      </c>
      <c r="K14" s="30"/>
      <c r="L14" s="30"/>
      <c r="M14" s="30"/>
      <c r="N14" s="30"/>
      <c r="O14" s="30"/>
      <c r="P14" s="30"/>
      <c r="Q14" s="30"/>
      <c r="R14" s="30"/>
      <c r="S14" s="30"/>
      <c r="T14" s="30">
        <v>2</v>
      </c>
      <c r="U14" s="30"/>
      <c r="V14" s="30">
        <v>2</v>
      </c>
      <c r="W14" s="30"/>
      <c r="X14" s="30">
        <v>2</v>
      </c>
      <c r="Y14" s="30">
        <v>2</v>
      </c>
      <c r="Z14" s="30">
        <v>2</v>
      </c>
    </row>
    <row r="15" spans="1:26" ht="12.75" customHeight="1" x14ac:dyDescent="0.2">
      <c r="A15" s="38" t="str">
        <f t="shared" si="2"/>
        <v>(1,9)</v>
      </c>
      <c r="B15" t="s">
        <v>33</v>
      </c>
      <c r="H15" s="8">
        <v>2</v>
      </c>
      <c r="J15" s="8">
        <v>2</v>
      </c>
      <c r="T15" s="8">
        <v>2</v>
      </c>
      <c r="V15" s="8">
        <v>2</v>
      </c>
      <c r="X15" s="8">
        <v>2</v>
      </c>
      <c r="Y15" s="8">
        <v>1</v>
      </c>
      <c r="Z15" s="8">
        <v>2</v>
      </c>
    </row>
    <row r="16" spans="1:26" ht="12.75" customHeight="1" x14ac:dyDescent="0.2">
      <c r="A16" s="38" t="str">
        <f t="shared" si="2"/>
        <v>(2)</v>
      </c>
      <c r="B16" t="s">
        <v>34</v>
      </c>
      <c r="H16" s="8">
        <v>2</v>
      </c>
      <c r="J16" s="8">
        <v>2</v>
      </c>
      <c r="T16" s="8">
        <v>2</v>
      </c>
      <c r="V16" s="8">
        <v>2</v>
      </c>
      <c r="X16" s="8">
        <v>2</v>
      </c>
      <c r="Y16" s="8">
        <v>2</v>
      </c>
      <c r="Z16" s="8">
        <v>2</v>
      </c>
    </row>
    <row r="17" spans="1:26" ht="12.75" customHeight="1" x14ac:dyDescent="0.2">
      <c r="A17" s="38" t="str">
        <f t="shared" si="2"/>
        <v>(2,9)</v>
      </c>
      <c r="B17" t="s">
        <v>35</v>
      </c>
      <c r="H17" s="8">
        <v>3</v>
      </c>
      <c r="J17" s="8">
        <v>3</v>
      </c>
      <c r="T17" s="8">
        <v>3</v>
      </c>
      <c r="V17" s="8">
        <v>3</v>
      </c>
      <c r="X17" s="8">
        <v>3</v>
      </c>
      <c r="Y17" s="8">
        <v>3</v>
      </c>
      <c r="Z17" s="8">
        <v>2</v>
      </c>
    </row>
    <row r="18" spans="1:26" ht="12.75" customHeight="1" x14ac:dyDescent="0.2">
      <c r="A18" s="36" t="str">
        <f t="shared" si="2"/>
        <v>(2)</v>
      </c>
      <c r="B18" s="23" t="s">
        <v>38</v>
      </c>
      <c r="C18" s="48"/>
      <c r="D18" s="48"/>
      <c r="E18" s="48"/>
      <c r="F18" s="48"/>
      <c r="G18" s="48"/>
      <c r="H18" s="48">
        <v>2</v>
      </c>
      <c r="I18" s="48"/>
      <c r="J18" s="48">
        <v>2</v>
      </c>
      <c r="K18" s="48"/>
      <c r="L18" s="48"/>
      <c r="M18" s="48"/>
      <c r="N18" s="48"/>
      <c r="O18" s="48"/>
      <c r="P18" s="48"/>
      <c r="Q18" s="36"/>
      <c r="R18" s="48"/>
      <c r="S18" s="36"/>
      <c r="T18" s="48">
        <v>2</v>
      </c>
      <c r="U18" s="48"/>
      <c r="V18" s="48">
        <v>2</v>
      </c>
      <c r="W18" s="36"/>
      <c r="X18" s="48">
        <v>2</v>
      </c>
      <c r="Y18" s="48">
        <v>2</v>
      </c>
      <c r="Z18" s="48">
        <v>2</v>
      </c>
    </row>
    <row r="19" spans="1:26" ht="12.75" customHeight="1" thickBot="1" x14ac:dyDescent="0.25">
      <c r="A19" s="42" t="str">
        <f t="shared" si="2"/>
        <v>(10,7)</v>
      </c>
      <c r="B19" s="43" t="s">
        <v>36</v>
      </c>
      <c r="C19" s="42" t="str">
        <f t="shared" ref="C19:Z19" si="3">IF((SUM(C14:C18)&gt;0), SUM(C14:C18), "fehlt")</f>
        <v>fehlt</v>
      </c>
      <c r="D19" s="42" t="s">
        <v>32</v>
      </c>
      <c r="E19" s="42" t="s">
        <v>32</v>
      </c>
      <c r="F19" s="42" t="str">
        <f t="shared" si="3"/>
        <v>fehlt</v>
      </c>
      <c r="G19" s="42" t="str">
        <f t="shared" si="3"/>
        <v>fehlt</v>
      </c>
      <c r="H19" s="42">
        <f t="shared" si="3"/>
        <v>11</v>
      </c>
      <c r="I19" s="42" t="str">
        <f t="shared" si="3"/>
        <v>fehlt</v>
      </c>
      <c r="J19" s="42">
        <f t="shared" si="3"/>
        <v>11</v>
      </c>
      <c r="K19" s="42" t="str">
        <f t="shared" si="3"/>
        <v>fehlt</v>
      </c>
      <c r="L19" s="42" t="str">
        <f t="shared" si="3"/>
        <v>fehlt</v>
      </c>
      <c r="M19" s="42" t="str">
        <f t="shared" si="3"/>
        <v>fehlt</v>
      </c>
      <c r="N19" s="42" t="str">
        <f t="shared" si="3"/>
        <v>fehlt</v>
      </c>
      <c r="O19" s="42" t="str">
        <f t="shared" si="3"/>
        <v>fehlt</v>
      </c>
      <c r="P19" s="42" t="str">
        <f t="shared" si="3"/>
        <v>fehlt</v>
      </c>
      <c r="Q19" s="42" t="str">
        <f t="shared" si="3"/>
        <v>fehlt</v>
      </c>
      <c r="R19" s="42" t="str">
        <f t="shared" si="3"/>
        <v>fehlt</v>
      </c>
      <c r="S19" s="42" t="str">
        <f t="shared" si="3"/>
        <v>fehlt</v>
      </c>
      <c r="T19" s="42">
        <f t="shared" si="3"/>
        <v>11</v>
      </c>
      <c r="U19" s="42" t="str">
        <f t="shared" si="3"/>
        <v>fehlt</v>
      </c>
      <c r="V19" s="42">
        <f t="shared" si="3"/>
        <v>11</v>
      </c>
      <c r="W19" s="42" t="str">
        <f t="shared" si="3"/>
        <v>fehlt</v>
      </c>
      <c r="X19" s="42">
        <f t="shared" si="3"/>
        <v>11</v>
      </c>
      <c r="Y19" s="42">
        <f t="shared" si="3"/>
        <v>10</v>
      </c>
      <c r="Z19" s="42">
        <f t="shared" si="3"/>
        <v>10</v>
      </c>
    </row>
    <row r="20" spans="1:26" ht="15.75" x14ac:dyDescent="0.25">
      <c r="A20" s="44"/>
      <c r="B20" s="46"/>
      <c r="C20" s="45"/>
      <c r="D20" s="45"/>
      <c r="E20" s="45"/>
      <c r="F20" s="45"/>
      <c r="G20" s="45"/>
      <c r="H20" s="45"/>
      <c r="I20" s="45"/>
      <c r="J20" s="45"/>
      <c r="K20" s="45"/>
      <c r="L20" s="45"/>
      <c r="M20" s="45"/>
      <c r="N20" s="45"/>
      <c r="O20" s="45"/>
      <c r="P20" s="45"/>
      <c r="Q20" s="45"/>
      <c r="R20" s="45"/>
      <c r="S20" s="45"/>
      <c r="T20" s="45"/>
      <c r="U20" s="45"/>
      <c r="V20" s="47"/>
      <c r="W20" s="47"/>
      <c r="X20" s="45"/>
      <c r="Y20" s="45"/>
      <c r="Z20" s="47"/>
    </row>
    <row r="21" spans="1:26" x14ac:dyDescent="0.2">
      <c r="A21" t="s">
        <v>30</v>
      </c>
      <c r="B21" s="18" t="s">
        <v>10</v>
      </c>
    </row>
    <row r="22" spans="1:26" ht="15.75" x14ac:dyDescent="0.25">
      <c r="A22" s="32" t="s">
        <v>48</v>
      </c>
      <c r="B22" s="3">
        <f>ROUND(AVERAGE(C28:Z28),1)</f>
        <v>10.1</v>
      </c>
      <c r="C22" s="48"/>
      <c r="D22" s="48"/>
      <c r="E22" s="48"/>
      <c r="F22" s="49"/>
      <c r="G22" s="50"/>
      <c r="H22" s="48"/>
      <c r="I22" s="51" t="s">
        <v>88</v>
      </c>
      <c r="J22" s="61" t="s">
        <v>115</v>
      </c>
      <c r="K22" s="48"/>
      <c r="L22" s="49"/>
      <c r="M22" s="49"/>
      <c r="N22" s="48"/>
      <c r="O22" s="49"/>
      <c r="P22" s="48"/>
      <c r="Q22" s="36"/>
      <c r="R22" s="49" t="s">
        <v>84</v>
      </c>
      <c r="S22" s="50" t="s">
        <v>49</v>
      </c>
      <c r="T22" s="49"/>
      <c r="U22" s="49" t="s">
        <v>58</v>
      </c>
      <c r="V22" s="49" t="s">
        <v>83</v>
      </c>
      <c r="W22" s="36"/>
      <c r="X22" s="49" t="s">
        <v>68</v>
      </c>
      <c r="Y22" s="48"/>
      <c r="Z22" s="48"/>
    </row>
    <row r="23" spans="1:26" x14ac:dyDescent="0.2">
      <c r="A23" s="30" t="str">
        <f t="shared" ref="A23:A28" si="4">("(" &amp; ROUND(AVERAGE(C23:Z23),1)) &amp; ")"</f>
        <v>(2)</v>
      </c>
      <c r="B23" s="10" t="s">
        <v>31</v>
      </c>
      <c r="C23" s="30"/>
      <c r="D23" s="30"/>
      <c r="E23" s="30"/>
      <c r="F23" s="30"/>
      <c r="G23" s="30"/>
      <c r="H23" s="30"/>
      <c r="I23" s="30">
        <v>2</v>
      </c>
      <c r="J23" s="30">
        <v>2</v>
      </c>
      <c r="K23" s="30"/>
      <c r="L23" s="30"/>
      <c r="M23" s="30"/>
      <c r="N23" s="30"/>
      <c r="O23" s="30"/>
      <c r="P23" s="30"/>
      <c r="Q23" s="30"/>
      <c r="R23" s="30">
        <v>2</v>
      </c>
      <c r="S23" s="30">
        <v>2</v>
      </c>
      <c r="T23" s="30"/>
      <c r="U23" s="30">
        <v>2</v>
      </c>
      <c r="V23" s="30">
        <v>2</v>
      </c>
      <c r="W23" s="30"/>
      <c r="X23" s="30">
        <v>2</v>
      </c>
      <c r="Y23" s="30"/>
      <c r="Z23" s="30"/>
    </row>
    <row r="24" spans="1:26" x14ac:dyDescent="0.2">
      <c r="A24" s="38" t="str">
        <f t="shared" si="4"/>
        <v>(2,1)</v>
      </c>
      <c r="B24" t="s">
        <v>33</v>
      </c>
      <c r="I24" s="8">
        <v>3</v>
      </c>
      <c r="J24" s="8">
        <v>2</v>
      </c>
      <c r="R24" s="8">
        <v>2</v>
      </c>
      <c r="S24" s="8">
        <v>2</v>
      </c>
      <c r="U24" s="8">
        <v>3</v>
      </c>
      <c r="V24" s="8">
        <v>2</v>
      </c>
      <c r="X24" s="8">
        <v>1</v>
      </c>
    </row>
    <row r="25" spans="1:26" x14ac:dyDescent="0.2">
      <c r="A25" s="38" t="str">
        <f t="shared" si="4"/>
        <v>(2,1)</v>
      </c>
      <c r="B25" t="s">
        <v>34</v>
      </c>
      <c r="I25" s="8">
        <v>2</v>
      </c>
      <c r="J25" s="8">
        <v>2</v>
      </c>
      <c r="R25" s="8">
        <v>2</v>
      </c>
      <c r="S25" s="8">
        <v>2</v>
      </c>
      <c r="U25" s="8">
        <v>3</v>
      </c>
      <c r="V25" s="8">
        <v>2</v>
      </c>
      <c r="X25" s="8">
        <v>2</v>
      </c>
    </row>
    <row r="26" spans="1:26" ht="12.75" customHeight="1" x14ac:dyDescent="0.2">
      <c r="A26" s="38" t="str">
        <f t="shared" si="4"/>
        <v>(2)</v>
      </c>
      <c r="B26" t="s">
        <v>35</v>
      </c>
      <c r="I26" s="8">
        <v>2</v>
      </c>
      <c r="J26" s="8">
        <v>3</v>
      </c>
      <c r="R26" s="8">
        <v>1</v>
      </c>
      <c r="S26" s="8">
        <v>2</v>
      </c>
      <c r="U26" s="8">
        <v>2</v>
      </c>
      <c r="V26" s="8">
        <v>2</v>
      </c>
      <c r="X26" s="8">
        <v>2</v>
      </c>
    </row>
    <row r="27" spans="1:26" x14ac:dyDescent="0.2">
      <c r="A27" s="36" t="str">
        <f t="shared" si="4"/>
        <v>(1,9)</v>
      </c>
      <c r="B27" s="23" t="s">
        <v>38</v>
      </c>
      <c r="C27" s="48"/>
      <c r="D27" s="48"/>
      <c r="E27" s="48"/>
      <c r="F27" s="48"/>
      <c r="G27" s="36"/>
      <c r="H27" s="48"/>
      <c r="I27" s="48">
        <v>2</v>
      </c>
      <c r="J27" s="48">
        <v>2</v>
      </c>
      <c r="K27" s="48"/>
      <c r="L27" s="48"/>
      <c r="M27" s="48"/>
      <c r="N27" s="48"/>
      <c r="O27" s="48"/>
      <c r="P27" s="48"/>
      <c r="Q27" s="36"/>
      <c r="R27" s="48">
        <v>2</v>
      </c>
      <c r="S27" s="36">
        <v>1</v>
      </c>
      <c r="T27" s="48"/>
      <c r="U27" s="48">
        <v>2</v>
      </c>
      <c r="V27" s="48">
        <v>2</v>
      </c>
      <c r="W27" s="36"/>
      <c r="X27" s="48">
        <v>2</v>
      </c>
      <c r="Y27" s="48"/>
      <c r="Z27" s="48"/>
    </row>
    <row r="28" spans="1:26" ht="13.5" thickBot="1" x14ac:dyDescent="0.25">
      <c r="A28" s="42" t="str">
        <f t="shared" si="4"/>
        <v>(10,1)</v>
      </c>
      <c r="B28" s="43" t="s">
        <v>36</v>
      </c>
      <c r="C28" s="42" t="str">
        <f>IF((SUM(C23:C27)&gt;0), SUM(C23:C27), "fehlt")</f>
        <v>fehlt</v>
      </c>
      <c r="D28" s="42" t="str">
        <f t="shared" ref="D28:E28" si="5">IF((SUM(D23:D27)&gt;0), SUM(D23:D27), "fehlt")</f>
        <v>fehlt</v>
      </c>
      <c r="E28" s="42" t="str">
        <f t="shared" si="5"/>
        <v>fehlt</v>
      </c>
      <c r="F28" s="42" t="s">
        <v>32</v>
      </c>
      <c r="G28" s="42" t="s">
        <v>32</v>
      </c>
      <c r="H28" s="42" t="str">
        <f t="shared" ref="H28:Z28" si="6">IF((SUM(H23:H27)&gt;0), SUM(H23:H27), "fehlt")</f>
        <v>fehlt</v>
      </c>
      <c r="I28" s="42">
        <f t="shared" si="6"/>
        <v>11</v>
      </c>
      <c r="J28" s="42">
        <f t="shared" si="6"/>
        <v>11</v>
      </c>
      <c r="K28" s="42" t="str">
        <f t="shared" si="6"/>
        <v>fehlt</v>
      </c>
      <c r="L28" s="42" t="str">
        <f t="shared" si="6"/>
        <v>fehlt</v>
      </c>
      <c r="M28" s="42" t="str">
        <f t="shared" si="6"/>
        <v>fehlt</v>
      </c>
      <c r="N28" s="42" t="str">
        <f t="shared" si="6"/>
        <v>fehlt</v>
      </c>
      <c r="O28" s="42" t="str">
        <f t="shared" si="6"/>
        <v>fehlt</v>
      </c>
      <c r="P28" s="42" t="str">
        <f t="shared" si="6"/>
        <v>fehlt</v>
      </c>
      <c r="Q28" s="42" t="str">
        <f t="shared" si="6"/>
        <v>fehlt</v>
      </c>
      <c r="R28" s="42">
        <f t="shared" si="6"/>
        <v>9</v>
      </c>
      <c r="S28" s="42">
        <f t="shared" si="6"/>
        <v>9</v>
      </c>
      <c r="T28" s="42" t="str">
        <f t="shared" si="6"/>
        <v>fehlt</v>
      </c>
      <c r="U28" s="42">
        <f t="shared" si="6"/>
        <v>12</v>
      </c>
      <c r="V28" s="42">
        <f t="shared" si="6"/>
        <v>10</v>
      </c>
      <c r="W28" s="42" t="str">
        <f t="shared" si="6"/>
        <v>fehlt</v>
      </c>
      <c r="X28" s="42">
        <f t="shared" si="6"/>
        <v>9</v>
      </c>
      <c r="Y28" s="42" t="str">
        <f t="shared" si="6"/>
        <v>fehlt</v>
      </c>
      <c r="Z28" s="42" t="str">
        <f t="shared" si="6"/>
        <v>fehlt</v>
      </c>
    </row>
    <row r="29" spans="1:26" ht="15.75" x14ac:dyDescent="0.25">
      <c r="A29" s="44"/>
      <c r="B29" s="46"/>
      <c r="C29" s="45"/>
      <c r="D29" s="45"/>
      <c r="E29" s="45"/>
      <c r="F29" s="45"/>
      <c r="G29" s="45"/>
      <c r="H29" s="45"/>
      <c r="I29" s="45"/>
      <c r="J29" s="45"/>
      <c r="K29" s="45"/>
      <c r="L29" s="45"/>
      <c r="M29" s="45"/>
      <c r="N29" s="45"/>
      <c r="O29" s="45"/>
      <c r="P29" s="45"/>
      <c r="Q29" s="45"/>
      <c r="R29" s="45"/>
      <c r="S29" s="45"/>
      <c r="T29" s="45"/>
      <c r="U29" s="45"/>
      <c r="V29" s="47"/>
      <c r="W29" s="47"/>
      <c r="X29" s="45"/>
      <c r="Y29" s="45"/>
      <c r="Z29" s="47"/>
    </row>
    <row r="30" spans="1:26" x14ac:dyDescent="0.2">
      <c r="A30" t="s">
        <v>30</v>
      </c>
      <c r="B30" s="18" t="s">
        <v>10</v>
      </c>
    </row>
    <row r="31" spans="1:26" ht="15.75" x14ac:dyDescent="0.25">
      <c r="A31" s="32" t="s">
        <v>40</v>
      </c>
      <c r="B31" s="3">
        <f>ROUND(AVERAGE(C37:Z37),1)</f>
        <v>10</v>
      </c>
      <c r="C31" s="48"/>
      <c r="D31" s="49" t="s">
        <v>108</v>
      </c>
      <c r="E31" s="48"/>
      <c r="F31" s="48"/>
      <c r="G31" s="36"/>
      <c r="H31" s="48"/>
      <c r="I31" s="48"/>
      <c r="J31" s="48"/>
      <c r="K31" s="48"/>
      <c r="L31" s="49" t="s">
        <v>87</v>
      </c>
      <c r="M31" s="48"/>
      <c r="N31" s="48"/>
      <c r="O31" s="49" t="s">
        <v>105</v>
      </c>
      <c r="P31" s="49" t="s">
        <v>108</v>
      </c>
      <c r="Q31" s="36"/>
      <c r="R31" s="48"/>
      <c r="S31" s="36"/>
      <c r="T31" s="49" t="s">
        <v>85</v>
      </c>
      <c r="U31" s="49" t="s">
        <v>64</v>
      </c>
      <c r="V31" s="49" t="s">
        <v>110</v>
      </c>
      <c r="W31" s="36"/>
      <c r="X31" s="48"/>
      <c r="Y31" s="48"/>
      <c r="Z31" s="48"/>
    </row>
    <row r="32" spans="1:26" x14ac:dyDescent="0.2">
      <c r="A32" s="30" t="str">
        <f t="shared" ref="A32:A37" si="7">("(" &amp; ROUND(AVERAGE(C32:Z32),1)) &amp; ")"</f>
        <v>(2)</v>
      </c>
      <c r="B32" s="10" t="s">
        <v>31</v>
      </c>
      <c r="C32" s="30"/>
      <c r="D32" s="30">
        <v>2</v>
      </c>
      <c r="E32" s="30"/>
      <c r="F32" s="30"/>
      <c r="G32" s="30"/>
      <c r="H32" s="30"/>
      <c r="I32" s="30"/>
      <c r="J32" s="30"/>
      <c r="K32" s="30"/>
      <c r="L32" s="30">
        <v>2</v>
      </c>
      <c r="M32" s="30"/>
      <c r="N32" s="30"/>
      <c r="O32" s="30">
        <v>2</v>
      </c>
      <c r="P32" s="30">
        <v>2</v>
      </c>
      <c r="Q32" s="30"/>
      <c r="R32" s="30"/>
      <c r="S32" s="30"/>
      <c r="T32" s="30">
        <v>2</v>
      </c>
      <c r="U32" s="30">
        <v>2</v>
      </c>
      <c r="V32" s="30">
        <v>2</v>
      </c>
      <c r="W32" s="30"/>
      <c r="X32" s="30"/>
      <c r="Y32" s="30"/>
      <c r="Z32" s="30"/>
    </row>
    <row r="33" spans="1:26" x14ac:dyDescent="0.2">
      <c r="A33" s="38" t="str">
        <f t="shared" si="7"/>
        <v>(2)</v>
      </c>
      <c r="B33" t="s">
        <v>33</v>
      </c>
      <c r="D33" s="8">
        <v>2</v>
      </c>
      <c r="L33" s="8">
        <v>2</v>
      </c>
      <c r="O33" s="8">
        <v>2</v>
      </c>
      <c r="P33" s="8">
        <v>2</v>
      </c>
      <c r="T33" s="8">
        <v>2</v>
      </c>
      <c r="U33" s="8">
        <v>2</v>
      </c>
      <c r="V33" s="8">
        <v>2</v>
      </c>
    </row>
    <row r="34" spans="1:26" x14ac:dyDescent="0.2">
      <c r="A34" s="38" t="str">
        <f t="shared" si="7"/>
        <v>(2)</v>
      </c>
      <c r="B34" t="s">
        <v>34</v>
      </c>
      <c r="D34" s="8">
        <v>2</v>
      </c>
      <c r="L34" s="8">
        <v>2</v>
      </c>
      <c r="O34" s="8">
        <v>2</v>
      </c>
      <c r="P34" s="8">
        <v>2</v>
      </c>
      <c r="T34" s="8">
        <v>2</v>
      </c>
      <c r="U34" s="8">
        <v>2</v>
      </c>
      <c r="V34" s="8">
        <v>2</v>
      </c>
    </row>
    <row r="35" spans="1:26" ht="12.75" customHeight="1" x14ac:dyDescent="0.2">
      <c r="A35" s="38" t="str">
        <f t="shared" si="7"/>
        <v>(2)</v>
      </c>
      <c r="B35" t="s">
        <v>35</v>
      </c>
      <c r="D35" s="8">
        <v>2</v>
      </c>
      <c r="L35" s="8">
        <v>2</v>
      </c>
      <c r="O35" s="8">
        <v>2</v>
      </c>
      <c r="P35" s="8">
        <v>2</v>
      </c>
      <c r="T35" s="8">
        <v>2</v>
      </c>
      <c r="U35" s="8">
        <v>2</v>
      </c>
      <c r="V35" s="8">
        <v>2</v>
      </c>
    </row>
    <row r="36" spans="1:26" x14ac:dyDescent="0.2">
      <c r="A36" s="36" t="str">
        <f t="shared" si="7"/>
        <v>(2)</v>
      </c>
      <c r="B36" s="23" t="s">
        <v>38</v>
      </c>
      <c r="C36" s="48"/>
      <c r="D36" s="48">
        <v>2</v>
      </c>
      <c r="E36" s="48"/>
      <c r="F36" s="48"/>
      <c r="G36" s="36"/>
      <c r="H36" s="48"/>
      <c r="I36" s="48"/>
      <c r="J36" s="48"/>
      <c r="K36" s="48"/>
      <c r="L36" s="48">
        <v>2</v>
      </c>
      <c r="M36" s="48"/>
      <c r="N36" s="48"/>
      <c r="O36" s="48">
        <v>2</v>
      </c>
      <c r="P36" s="48">
        <v>2</v>
      </c>
      <c r="Q36" s="36"/>
      <c r="R36" s="48"/>
      <c r="S36" s="36"/>
      <c r="T36" s="48">
        <v>2</v>
      </c>
      <c r="U36" s="48">
        <v>2</v>
      </c>
      <c r="V36" s="48">
        <v>2</v>
      </c>
      <c r="W36" s="36"/>
      <c r="X36" s="48"/>
      <c r="Y36" s="48"/>
      <c r="Z36" s="48"/>
    </row>
    <row r="37" spans="1:26" ht="13.5" thickBot="1" x14ac:dyDescent="0.25">
      <c r="A37" s="42" t="str">
        <f t="shared" si="7"/>
        <v>(10)</v>
      </c>
      <c r="B37" s="43" t="s">
        <v>36</v>
      </c>
      <c r="C37" s="42" t="str">
        <f>IF((SUM(C32:C36)&gt;0), SUM(C32:C36), "fehlt")</f>
        <v>fehlt</v>
      </c>
      <c r="D37" s="42">
        <f>IF((SUM(D32:D36)&gt;0), SUM(D32:D36), "fehlt")</f>
        <v>10</v>
      </c>
      <c r="E37" s="42" t="str">
        <f t="shared" ref="E37:Z37" si="8">IF((SUM(E32:E36)&gt;0), SUM(E32:E36), "fehlt")</f>
        <v>fehlt</v>
      </c>
      <c r="F37" s="42" t="str">
        <f t="shared" si="8"/>
        <v>fehlt</v>
      </c>
      <c r="G37" s="42" t="str">
        <f t="shared" si="8"/>
        <v>fehlt</v>
      </c>
      <c r="H37" s="42" t="s">
        <v>32</v>
      </c>
      <c r="I37" s="42" t="str">
        <f t="shared" si="8"/>
        <v>fehlt</v>
      </c>
      <c r="J37" s="42" t="str">
        <f t="shared" si="8"/>
        <v>fehlt</v>
      </c>
      <c r="K37" s="42" t="str">
        <f t="shared" si="8"/>
        <v>fehlt</v>
      </c>
      <c r="L37" s="42">
        <f t="shared" si="8"/>
        <v>10</v>
      </c>
      <c r="M37" s="42" t="str">
        <f t="shared" si="8"/>
        <v>fehlt</v>
      </c>
      <c r="N37" s="42" t="str">
        <f t="shared" si="8"/>
        <v>fehlt</v>
      </c>
      <c r="O37" s="42">
        <f t="shared" si="8"/>
        <v>10</v>
      </c>
      <c r="P37" s="42">
        <f t="shared" si="8"/>
        <v>10</v>
      </c>
      <c r="Q37" s="42" t="str">
        <f t="shared" si="8"/>
        <v>fehlt</v>
      </c>
      <c r="R37" s="42" t="str">
        <f t="shared" si="8"/>
        <v>fehlt</v>
      </c>
      <c r="S37" s="42" t="str">
        <f t="shared" si="8"/>
        <v>fehlt</v>
      </c>
      <c r="T37" s="42">
        <f t="shared" si="8"/>
        <v>10</v>
      </c>
      <c r="U37" s="42">
        <f t="shared" si="8"/>
        <v>10</v>
      </c>
      <c r="V37" s="42">
        <f t="shared" si="8"/>
        <v>10</v>
      </c>
      <c r="W37" s="42" t="str">
        <f t="shared" si="8"/>
        <v>fehlt</v>
      </c>
      <c r="X37" s="42" t="str">
        <f t="shared" si="8"/>
        <v>fehlt</v>
      </c>
      <c r="Y37" s="42" t="str">
        <f t="shared" si="8"/>
        <v>fehlt</v>
      </c>
      <c r="Z37" s="42" t="str">
        <f t="shared" si="8"/>
        <v>fehlt</v>
      </c>
    </row>
    <row r="38" spans="1:26" ht="15.75" x14ac:dyDescent="0.25">
      <c r="A38" s="44"/>
      <c r="B38" s="46"/>
      <c r="C38" s="45"/>
      <c r="D38" s="45"/>
      <c r="E38" s="45"/>
      <c r="F38" s="45"/>
      <c r="G38" s="45"/>
      <c r="H38" s="45"/>
      <c r="I38" s="45"/>
      <c r="J38" s="45"/>
      <c r="K38" s="45"/>
      <c r="L38" s="45"/>
      <c r="M38" s="45"/>
      <c r="N38" s="45"/>
      <c r="O38" s="45"/>
      <c r="P38" s="45"/>
      <c r="Q38" s="45"/>
      <c r="R38" s="45"/>
      <c r="S38" s="45"/>
      <c r="T38" s="45"/>
      <c r="U38" s="45"/>
      <c r="V38" s="47"/>
      <c r="W38" s="47"/>
      <c r="X38" s="45"/>
      <c r="Y38" s="45"/>
      <c r="Z38" s="47"/>
    </row>
    <row r="39" spans="1:26" x14ac:dyDescent="0.2">
      <c r="A39" t="s">
        <v>30</v>
      </c>
      <c r="B39" s="18" t="s">
        <v>10</v>
      </c>
    </row>
    <row r="40" spans="1:26" ht="15.75" x14ac:dyDescent="0.25">
      <c r="A40" s="32" t="s">
        <v>37</v>
      </c>
      <c r="B40" s="3">
        <f>ROUND(AVERAGE(C46:Z46),1)</f>
        <v>10.3</v>
      </c>
      <c r="C40" s="48"/>
      <c r="D40" s="48"/>
      <c r="E40" s="48"/>
      <c r="F40" s="49" t="s">
        <v>82</v>
      </c>
      <c r="G40" s="50"/>
      <c r="H40" s="48"/>
      <c r="I40" s="48"/>
      <c r="J40" s="48"/>
      <c r="K40" s="48"/>
      <c r="L40" s="49" t="s">
        <v>49</v>
      </c>
      <c r="M40" s="49" t="s">
        <v>84</v>
      </c>
      <c r="N40" s="48"/>
      <c r="O40" s="49" t="s">
        <v>55</v>
      </c>
      <c r="P40" s="48"/>
      <c r="Q40" s="36"/>
      <c r="R40" s="49" t="s">
        <v>83</v>
      </c>
      <c r="S40" s="50"/>
      <c r="T40" s="49" t="s">
        <v>85</v>
      </c>
      <c r="U40" s="49" t="s">
        <v>50</v>
      </c>
      <c r="V40" s="48"/>
      <c r="W40" s="36"/>
      <c r="X40" s="48"/>
      <c r="Y40" s="48"/>
      <c r="Z40" s="48"/>
    </row>
    <row r="41" spans="1:26" x14ac:dyDescent="0.2">
      <c r="A41" s="30" t="str">
        <f t="shared" ref="A41:A46" si="9">("(" &amp; ROUND(AVERAGE(C41:Z41),1)) &amp; ")"</f>
        <v>(2)</v>
      </c>
      <c r="B41" s="10" t="s">
        <v>31</v>
      </c>
      <c r="C41" s="30"/>
      <c r="D41" s="30"/>
      <c r="E41" s="30"/>
      <c r="F41" s="30">
        <v>2</v>
      </c>
      <c r="G41" s="30"/>
      <c r="H41" s="30"/>
      <c r="I41" s="30"/>
      <c r="J41" s="30"/>
      <c r="K41" s="30"/>
      <c r="L41" s="30">
        <v>1</v>
      </c>
      <c r="M41" s="30">
        <v>2</v>
      </c>
      <c r="N41" s="30"/>
      <c r="O41" s="30">
        <v>3</v>
      </c>
      <c r="P41" s="30"/>
      <c r="Q41" s="30"/>
      <c r="R41" s="30">
        <v>2</v>
      </c>
      <c r="S41" s="30"/>
      <c r="T41" s="30">
        <v>2</v>
      </c>
      <c r="U41" s="30">
        <v>2</v>
      </c>
      <c r="V41" s="30"/>
      <c r="W41" s="30"/>
      <c r="X41" s="30"/>
      <c r="Y41" s="30"/>
      <c r="Z41" s="30"/>
    </row>
    <row r="42" spans="1:26" x14ac:dyDescent="0.2">
      <c r="A42" s="38" t="str">
        <f t="shared" si="9"/>
        <v>(2)</v>
      </c>
      <c r="B42" t="s">
        <v>33</v>
      </c>
      <c r="F42" s="8">
        <v>3</v>
      </c>
      <c r="L42" s="8">
        <v>2</v>
      </c>
      <c r="M42" s="8">
        <v>2</v>
      </c>
      <c r="O42" s="8">
        <v>2</v>
      </c>
      <c r="R42" s="8">
        <v>2</v>
      </c>
      <c r="T42" s="8">
        <v>1</v>
      </c>
      <c r="U42" s="8">
        <v>2</v>
      </c>
    </row>
    <row r="43" spans="1:26" x14ac:dyDescent="0.2">
      <c r="A43" s="38" t="str">
        <f t="shared" si="9"/>
        <v>(2)</v>
      </c>
      <c r="B43" t="s">
        <v>34</v>
      </c>
      <c r="F43" s="8">
        <v>2</v>
      </c>
      <c r="L43" s="8">
        <v>1</v>
      </c>
      <c r="M43" s="8">
        <v>2</v>
      </c>
      <c r="O43" s="8">
        <v>2</v>
      </c>
      <c r="R43" s="8">
        <v>3</v>
      </c>
      <c r="T43" s="8">
        <v>2</v>
      </c>
      <c r="U43" s="8">
        <v>2</v>
      </c>
    </row>
    <row r="44" spans="1:26" ht="12.75" customHeight="1" x14ac:dyDescent="0.2">
      <c r="A44" s="38" t="str">
        <f t="shared" si="9"/>
        <v>(2,1)</v>
      </c>
      <c r="B44" t="s">
        <v>35</v>
      </c>
      <c r="F44" s="8">
        <v>3</v>
      </c>
      <c r="L44" s="8">
        <v>2</v>
      </c>
      <c r="M44" s="8">
        <v>2</v>
      </c>
      <c r="O44" s="8">
        <v>2</v>
      </c>
      <c r="R44" s="8">
        <v>2</v>
      </c>
      <c r="T44" s="8">
        <v>2</v>
      </c>
      <c r="U44" s="8">
        <v>2</v>
      </c>
    </row>
    <row r="45" spans="1:26" x14ac:dyDescent="0.2">
      <c r="A45" s="36" t="str">
        <f t="shared" si="9"/>
        <v>(2,1)</v>
      </c>
      <c r="B45" s="23" t="s">
        <v>38</v>
      </c>
      <c r="C45" s="48"/>
      <c r="D45" s="48"/>
      <c r="E45" s="48"/>
      <c r="F45" s="48">
        <v>2</v>
      </c>
      <c r="G45" s="36"/>
      <c r="H45" s="48"/>
      <c r="I45" s="48"/>
      <c r="J45" s="48"/>
      <c r="K45" s="48"/>
      <c r="L45" s="48">
        <v>2</v>
      </c>
      <c r="M45" s="48">
        <v>2</v>
      </c>
      <c r="N45" s="48"/>
      <c r="O45" s="48">
        <v>2</v>
      </c>
      <c r="P45" s="48"/>
      <c r="Q45" s="36"/>
      <c r="R45" s="48">
        <v>2</v>
      </c>
      <c r="S45" s="36"/>
      <c r="T45" s="48">
        <v>3</v>
      </c>
      <c r="U45" s="48">
        <v>2</v>
      </c>
      <c r="V45" s="48"/>
      <c r="W45" s="36"/>
      <c r="X45" s="48"/>
      <c r="Y45" s="48"/>
      <c r="Z45" s="48"/>
    </row>
    <row r="46" spans="1:26" ht="13.5" thickBot="1" x14ac:dyDescent="0.25">
      <c r="A46" s="42" t="str">
        <f t="shared" si="9"/>
        <v>(10,3)</v>
      </c>
      <c r="B46" s="43" t="s">
        <v>36</v>
      </c>
      <c r="C46" s="42" t="str">
        <f>IF((SUM(C41:C45)&gt;0), SUM(C41:C45), "fehlt")</f>
        <v>fehlt</v>
      </c>
      <c r="D46" s="42" t="str">
        <f t="shared" ref="D46:Z46" si="10">IF((SUM(D41:D45)&gt;0), SUM(D41:D45), "fehlt")</f>
        <v>fehlt</v>
      </c>
      <c r="E46" s="42" t="str">
        <f t="shared" si="10"/>
        <v>fehlt</v>
      </c>
      <c r="F46" s="42">
        <f t="shared" si="10"/>
        <v>12</v>
      </c>
      <c r="G46" s="42" t="str">
        <f t="shared" si="10"/>
        <v>fehlt</v>
      </c>
      <c r="H46" s="42" t="str">
        <f t="shared" si="10"/>
        <v>fehlt</v>
      </c>
      <c r="I46" s="42" t="s">
        <v>32</v>
      </c>
      <c r="J46" s="42" t="str">
        <f t="shared" si="10"/>
        <v>fehlt</v>
      </c>
      <c r="K46" s="42" t="str">
        <f t="shared" si="10"/>
        <v>fehlt</v>
      </c>
      <c r="L46" s="42">
        <f t="shared" si="10"/>
        <v>8</v>
      </c>
      <c r="M46" s="42">
        <f t="shared" si="10"/>
        <v>10</v>
      </c>
      <c r="N46" s="42" t="str">
        <f t="shared" si="10"/>
        <v>fehlt</v>
      </c>
      <c r="O46" s="42">
        <f t="shared" si="10"/>
        <v>11</v>
      </c>
      <c r="P46" s="42" t="str">
        <f t="shared" si="10"/>
        <v>fehlt</v>
      </c>
      <c r="Q46" s="42" t="str">
        <f t="shared" si="10"/>
        <v>fehlt</v>
      </c>
      <c r="R46" s="42">
        <f t="shared" si="10"/>
        <v>11</v>
      </c>
      <c r="S46" s="42" t="str">
        <f t="shared" si="10"/>
        <v>fehlt</v>
      </c>
      <c r="T46" s="42">
        <f t="shared" si="10"/>
        <v>10</v>
      </c>
      <c r="U46" s="42">
        <f t="shared" si="10"/>
        <v>10</v>
      </c>
      <c r="V46" s="42" t="str">
        <f t="shared" si="10"/>
        <v>fehlt</v>
      </c>
      <c r="W46" s="42" t="str">
        <f t="shared" si="10"/>
        <v>fehlt</v>
      </c>
      <c r="X46" s="42" t="str">
        <f t="shared" si="10"/>
        <v>fehlt</v>
      </c>
      <c r="Y46" s="42" t="str">
        <f t="shared" si="10"/>
        <v>fehlt</v>
      </c>
      <c r="Z46" s="42" t="str">
        <f t="shared" si="10"/>
        <v>fehlt</v>
      </c>
    </row>
    <row r="47" spans="1:26" ht="15.75" x14ac:dyDescent="0.25">
      <c r="A47" s="44"/>
      <c r="B47" s="46"/>
      <c r="C47" s="45"/>
      <c r="D47" s="45"/>
      <c r="E47" s="45"/>
      <c r="F47" s="45"/>
      <c r="G47" s="45"/>
      <c r="H47" s="45"/>
      <c r="I47" s="45"/>
      <c r="J47" s="45"/>
      <c r="K47" s="45"/>
      <c r="L47" s="45"/>
      <c r="M47" s="45"/>
      <c r="N47" s="45"/>
      <c r="O47" s="45"/>
      <c r="P47" s="45"/>
      <c r="Q47" s="45"/>
      <c r="R47" s="45"/>
      <c r="S47" s="45"/>
      <c r="T47" s="45"/>
      <c r="U47" s="45"/>
      <c r="V47" s="47"/>
      <c r="W47" s="47"/>
      <c r="X47" s="45"/>
      <c r="Y47" s="45"/>
      <c r="Z47" s="47"/>
    </row>
    <row r="48" spans="1:26" x14ac:dyDescent="0.2">
      <c r="A48" t="s">
        <v>30</v>
      </c>
      <c r="B48" s="18" t="s">
        <v>10</v>
      </c>
      <c r="C48" s="38"/>
      <c r="D48" s="38"/>
      <c r="E48" s="38"/>
      <c r="F48" s="38"/>
      <c r="G48" s="38"/>
      <c r="H48" s="38"/>
      <c r="J48" s="38"/>
      <c r="L48" s="38"/>
      <c r="M48" s="38"/>
      <c r="N48" s="38"/>
      <c r="O48" s="38"/>
      <c r="P48" s="38"/>
      <c r="Q48" s="38"/>
      <c r="T48" s="38"/>
      <c r="U48" s="38"/>
      <c r="X48" s="38"/>
      <c r="Y48" s="38"/>
    </row>
    <row r="49" spans="1:26" ht="15.75" x14ac:dyDescent="0.25">
      <c r="A49" s="33" t="s">
        <v>46</v>
      </c>
      <c r="B49" s="3">
        <f>ROUND(AVERAGE(C55:Z55),1)</f>
        <v>10.1</v>
      </c>
      <c r="C49" s="52" t="s">
        <v>50</v>
      </c>
      <c r="D49" s="53" t="s">
        <v>49</v>
      </c>
      <c r="E49" s="54"/>
      <c r="F49" s="62" t="s">
        <v>115</v>
      </c>
      <c r="G49" s="36"/>
      <c r="H49" s="54"/>
      <c r="I49" s="54"/>
      <c r="J49" s="54"/>
      <c r="K49" s="54"/>
      <c r="L49" s="55" t="s">
        <v>81</v>
      </c>
      <c r="M49" s="52" t="s">
        <v>53</v>
      </c>
      <c r="N49" s="52" t="s">
        <v>63</v>
      </c>
      <c r="O49" s="54"/>
      <c r="P49" s="54"/>
      <c r="Q49" s="36"/>
      <c r="R49" s="54"/>
      <c r="S49" s="36"/>
      <c r="T49" s="54"/>
      <c r="U49" s="56" t="s">
        <v>54</v>
      </c>
      <c r="X49" s="38"/>
      <c r="Y49" s="38"/>
    </row>
    <row r="50" spans="1:26" ht="12.75" customHeight="1" x14ac:dyDescent="0.2">
      <c r="A50" s="30" t="str">
        <f t="shared" ref="A50:A55" si="11">("(" &amp; ROUND(AVERAGE(C50:Z50),1)) &amp; ")"</f>
        <v>(2)</v>
      </c>
      <c r="B50" s="10" t="s">
        <v>31</v>
      </c>
      <c r="C50" s="30">
        <v>2</v>
      </c>
      <c r="D50" s="30">
        <v>2</v>
      </c>
      <c r="E50" s="30"/>
      <c r="F50" s="30">
        <v>2</v>
      </c>
      <c r="G50" s="30"/>
      <c r="H50" s="30"/>
      <c r="I50" s="30"/>
      <c r="J50" s="30"/>
      <c r="K50" s="30"/>
      <c r="L50" s="30">
        <v>2</v>
      </c>
      <c r="M50" s="30">
        <v>2</v>
      </c>
      <c r="N50" s="30">
        <v>2</v>
      </c>
      <c r="O50" s="30"/>
      <c r="P50" s="30"/>
      <c r="Q50" s="30"/>
      <c r="R50" s="30"/>
      <c r="S50" s="30"/>
      <c r="T50" s="30"/>
      <c r="U50" s="30">
        <v>2</v>
      </c>
      <c r="V50" s="30"/>
      <c r="W50" s="30"/>
      <c r="X50" s="30"/>
      <c r="Y50" s="30"/>
      <c r="Z50" s="30"/>
    </row>
    <row r="51" spans="1:26" ht="12.75" customHeight="1" x14ac:dyDescent="0.2">
      <c r="A51" s="38" t="str">
        <f t="shared" si="11"/>
        <v>(2)</v>
      </c>
      <c r="B51" t="s">
        <v>33</v>
      </c>
      <c r="C51" s="8">
        <v>2</v>
      </c>
      <c r="D51" s="8">
        <v>2</v>
      </c>
      <c r="F51" s="8">
        <v>2</v>
      </c>
      <c r="L51" s="8">
        <v>2</v>
      </c>
      <c r="M51" s="8">
        <v>2</v>
      </c>
      <c r="N51" s="8">
        <v>2</v>
      </c>
      <c r="U51" s="8">
        <v>2</v>
      </c>
    </row>
    <row r="52" spans="1:26" ht="12.75" customHeight="1" x14ac:dyDescent="0.2">
      <c r="A52" s="38" t="str">
        <f t="shared" si="11"/>
        <v>(2)</v>
      </c>
      <c r="B52" t="s">
        <v>34</v>
      </c>
      <c r="C52" s="8">
        <v>2</v>
      </c>
      <c r="D52" s="8">
        <v>2</v>
      </c>
      <c r="F52" s="8">
        <v>2</v>
      </c>
      <c r="L52" s="8">
        <v>2</v>
      </c>
      <c r="M52" s="8">
        <v>2</v>
      </c>
      <c r="N52" s="8">
        <v>2</v>
      </c>
      <c r="U52" s="8">
        <v>2</v>
      </c>
    </row>
    <row r="53" spans="1:26" ht="12.75" customHeight="1" x14ac:dyDescent="0.2">
      <c r="A53" s="38" t="str">
        <f t="shared" si="11"/>
        <v>(2,1)</v>
      </c>
      <c r="B53" t="s">
        <v>35</v>
      </c>
      <c r="C53" s="8">
        <v>2</v>
      </c>
      <c r="D53" s="8">
        <v>2</v>
      </c>
      <c r="F53" s="8">
        <v>2</v>
      </c>
      <c r="L53" s="8">
        <v>2</v>
      </c>
      <c r="M53" s="8">
        <v>3</v>
      </c>
      <c r="N53" s="8">
        <v>2</v>
      </c>
      <c r="U53" s="8">
        <v>2</v>
      </c>
    </row>
    <row r="54" spans="1:26" ht="12.75" customHeight="1" x14ac:dyDescent="0.2">
      <c r="A54" s="36" t="str">
        <f t="shared" si="11"/>
        <v>(2)</v>
      </c>
      <c r="B54" s="35" t="s">
        <v>38</v>
      </c>
      <c r="C54" s="36">
        <v>2</v>
      </c>
      <c r="D54" s="36">
        <v>2</v>
      </c>
      <c r="E54" s="36"/>
      <c r="F54" s="36">
        <v>2</v>
      </c>
      <c r="G54" s="36"/>
      <c r="H54" s="36"/>
      <c r="I54" s="36"/>
      <c r="J54" s="36"/>
      <c r="K54" s="36"/>
      <c r="L54" s="36">
        <v>2</v>
      </c>
      <c r="M54" s="36">
        <v>2</v>
      </c>
      <c r="N54" s="36">
        <v>2</v>
      </c>
      <c r="O54" s="36"/>
      <c r="P54" s="36"/>
      <c r="Q54" s="36"/>
      <c r="R54" s="36"/>
      <c r="S54" s="36"/>
      <c r="T54" s="36"/>
      <c r="U54" s="36">
        <v>2</v>
      </c>
      <c r="V54" s="36"/>
      <c r="W54" s="36"/>
      <c r="X54" s="36"/>
      <c r="Y54" s="36"/>
      <c r="Z54" s="36"/>
    </row>
    <row r="55" spans="1:26" ht="12.75" customHeight="1" thickBot="1" x14ac:dyDescent="0.25">
      <c r="A55" s="42" t="str">
        <f t="shared" si="11"/>
        <v>(10,1)</v>
      </c>
      <c r="B55" s="43" t="s">
        <v>36</v>
      </c>
      <c r="C55" s="42">
        <f t="shared" ref="C55:Z55" si="12">IF((SUM(C50:C54)&gt;0), SUM(C50:C54), "fehlt")</f>
        <v>10</v>
      </c>
      <c r="D55" s="42">
        <f t="shared" si="12"/>
        <v>10</v>
      </c>
      <c r="E55" s="42" t="str">
        <f t="shared" si="12"/>
        <v>fehlt</v>
      </c>
      <c r="F55" s="42">
        <f t="shared" si="12"/>
        <v>10</v>
      </c>
      <c r="G55" s="42" t="str">
        <f t="shared" si="12"/>
        <v>fehlt</v>
      </c>
      <c r="H55" s="42" t="str">
        <f t="shared" si="12"/>
        <v>fehlt</v>
      </c>
      <c r="I55" s="42" t="str">
        <f t="shared" si="12"/>
        <v>fehlt</v>
      </c>
      <c r="J55" s="42" t="s">
        <v>32</v>
      </c>
      <c r="K55" s="42" t="s">
        <v>32</v>
      </c>
      <c r="L55" s="42">
        <f t="shared" si="12"/>
        <v>10</v>
      </c>
      <c r="M55" s="42">
        <f t="shared" si="12"/>
        <v>11</v>
      </c>
      <c r="N55" s="42">
        <f t="shared" si="12"/>
        <v>10</v>
      </c>
      <c r="O55" s="42" t="str">
        <f t="shared" si="12"/>
        <v>fehlt</v>
      </c>
      <c r="P55" s="42" t="str">
        <f t="shared" si="12"/>
        <v>fehlt</v>
      </c>
      <c r="Q55" s="42" t="str">
        <f t="shared" si="12"/>
        <v>fehlt</v>
      </c>
      <c r="R55" s="42" t="str">
        <f t="shared" si="12"/>
        <v>fehlt</v>
      </c>
      <c r="S55" s="42" t="str">
        <f t="shared" ref="S55:T55" si="13">IF((SUM(S50:S54)&gt;0), SUM(S50:S54), "fehlt")</f>
        <v>fehlt</v>
      </c>
      <c r="T55" s="42" t="str">
        <f t="shared" si="13"/>
        <v>fehlt</v>
      </c>
      <c r="U55" s="42">
        <f t="shared" si="12"/>
        <v>10</v>
      </c>
      <c r="V55" s="42" t="str">
        <f t="shared" si="12"/>
        <v>fehlt</v>
      </c>
      <c r="W55" s="42" t="str">
        <f t="shared" si="12"/>
        <v>fehlt</v>
      </c>
      <c r="X55" s="42" t="str">
        <f t="shared" si="12"/>
        <v>fehlt</v>
      </c>
      <c r="Y55" s="42" t="str">
        <f t="shared" si="12"/>
        <v>fehlt</v>
      </c>
      <c r="Z55" s="42" t="str">
        <f t="shared" si="12"/>
        <v>fehlt</v>
      </c>
    </row>
    <row r="56" spans="1:26" ht="15.75" x14ac:dyDescent="0.25">
      <c r="A56" s="44"/>
      <c r="B56" s="46"/>
      <c r="C56" s="45"/>
      <c r="D56" s="45"/>
      <c r="E56" s="45"/>
      <c r="F56" s="45"/>
      <c r="G56" s="45"/>
      <c r="H56" s="45"/>
      <c r="I56" s="45"/>
      <c r="J56" s="45"/>
      <c r="K56" s="45"/>
      <c r="L56" s="45"/>
      <c r="M56" s="45"/>
      <c r="N56" s="45"/>
      <c r="O56" s="45"/>
      <c r="P56" s="45"/>
      <c r="Q56" s="45"/>
      <c r="R56" s="45"/>
      <c r="S56" s="45"/>
      <c r="T56" s="45"/>
      <c r="U56" s="45"/>
      <c r="V56" s="47"/>
      <c r="W56" s="47"/>
      <c r="X56" s="45"/>
      <c r="Y56" s="45"/>
      <c r="Z56" s="47"/>
    </row>
    <row r="57" spans="1:26" x14ac:dyDescent="0.2">
      <c r="A57" t="s">
        <v>30</v>
      </c>
      <c r="B57" s="18" t="s">
        <v>10</v>
      </c>
    </row>
    <row r="58" spans="1:26" ht="15.75" x14ac:dyDescent="0.25">
      <c r="A58" s="32" t="s">
        <v>41</v>
      </c>
      <c r="B58" s="3">
        <f>ROUND(AVERAGE(C64:Z64),1)</f>
        <v>9.9</v>
      </c>
      <c r="C58" s="51" t="s">
        <v>84</v>
      </c>
      <c r="D58" s="48"/>
      <c r="E58" s="48"/>
      <c r="F58" s="49"/>
      <c r="G58" s="50"/>
      <c r="H58" s="51" t="s">
        <v>49</v>
      </c>
      <c r="I58" s="51" t="s">
        <v>87</v>
      </c>
      <c r="J58" s="51" t="s">
        <v>54</v>
      </c>
      <c r="K58" s="48"/>
      <c r="L58" s="49"/>
      <c r="M58" s="49" t="s">
        <v>86</v>
      </c>
      <c r="N58" s="48"/>
      <c r="O58" s="49"/>
      <c r="P58" s="48"/>
      <c r="Q58" s="36"/>
      <c r="R58" s="49"/>
      <c r="S58" s="50"/>
      <c r="T58" s="49"/>
      <c r="U58" s="49"/>
      <c r="V58" s="49" t="s">
        <v>113</v>
      </c>
      <c r="W58" s="36"/>
      <c r="X58" s="51" t="s">
        <v>63</v>
      </c>
      <c r="Y58" s="48"/>
      <c r="Z58" s="48"/>
    </row>
    <row r="59" spans="1:26" x14ac:dyDescent="0.2">
      <c r="A59" s="30" t="str">
        <f t="shared" ref="A59:A64" si="14">("(" &amp; ROUND(AVERAGE(C59:Z59),1)) &amp; ")"</f>
        <v>(1,9)</v>
      </c>
      <c r="B59" s="10" t="s">
        <v>31</v>
      </c>
      <c r="C59" s="30">
        <v>2</v>
      </c>
      <c r="D59" s="30"/>
      <c r="E59" s="30"/>
      <c r="F59" s="30"/>
      <c r="G59" s="30"/>
      <c r="H59" s="30">
        <v>2</v>
      </c>
      <c r="I59" s="30">
        <v>1</v>
      </c>
      <c r="J59" s="30">
        <v>2</v>
      </c>
      <c r="K59" s="30"/>
      <c r="L59" s="30"/>
      <c r="M59" s="30">
        <v>2</v>
      </c>
      <c r="N59" s="30"/>
      <c r="O59" s="30"/>
      <c r="P59" s="30"/>
      <c r="Q59" s="30"/>
      <c r="R59" s="30"/>
      <c r="S59" s="30"/>
      <c r="T59" s="30"/>
      <c r="U59" s="30"/>
      <c r="V59" s="30">
        <v>2</v>
      </c>
      <c r="W59" s="30"/>
      <c r="X59" s="30">
        <v>2</v>
      </c>
      <c r="Y59" s="30"/>
      <c r="Z59" s="30"/>
    </row>
    <row r="60" spans="1:26" x14ac:dyDescent="0.2">
      <c r="A60" s="38" t="str">
        <f t="shared" si="14"/>
        <v>(2)</v>
      </c>
      <c r="B60" t="s">
        <v>33</v>
      </c>
      <c r="C60" s="8">
        <v>2</v>
      </c>
      <c r="H60" s="8">
        <v>2</v>
      </c>
      <c r="I60" s="8">
        <v>2</v>
      </c>
      <c r="J60" s="8">
        <v>2</v>
      </c>
      <c r="M60" s="8">
        <v>2</v>
      </c>
      <c r="V60" s="8">
        <v>2</v>
      </c>
      <c r="X60" s="8">
        <v>2</v>
      </c>
    </row>
    <row r="61" spans="1:26" x14ac:dyDescent="0.2">
      <c r="A61" s="38" t="str">
        <f t="shared" si="14"/>
        <v>(2)</v>
      </c>
      <c r="B61" t="s">
        <v>34</v>
      </c>
      <c r="C61" s="8">
        <v>2</v>
      </c>
      <c r="H61" s="8">
        <v>2</v>
      </c>
      <c r="I61" s="8">
        <v>2</v>
      </c>
      <c r="J61" s="8">
        <v>2</v>
      </c>
      <c r="M61" s="8">
        <v>2</v>
      </c>
      <c r="V61" s="8">
        <v>2</v>
      </c>
      <c r="X61" s="8">
        <v>2</v>
      </c>
    </row>
    <row r="62" spans="1:26" ht="12.75" customHeight="1" x14ac:dyDescent="0.2">
      <c r="A62" s="38" t="str">
        <f t="shared" si="14"/>
        <v>(2)</v>
      </c>
      <c r="B62" t="s">
        <v>35</v>
      </c>
      <c r="C62" s="8">
        <v>2</v>
      </c>
      <c r="H62" s="8">
        <v>2</v>
      </c>
      <c r="I62" s="8">
        <v>2</v>
      </c>
      <c r="J62" s="8">
        <v>2</v>
      </c>
      <c r="M62" s="8">
        <v>2</v>
      </c>
      <c r="V62" s="8">
        <v>2</v>
      </c>
      <c r="X62" s="8">
        <v>2</v>
      </c>
    </row>
    <row r="63" spans="1:26" x14ac:dyDescent="0.2">
      <c r="A63" s="36" t="str">
        <f t="shared" si="14"/>
        <v>(2)</v>
      </c>
      <c r="B63" s="23" t="s">
        <v>38</v>
      </c>
      <c r="C63" s="48">
        <v>2</v>
      </c>
      <c r="D63" s="48"/>
      <c r="E63" s="48"/>
      <c r="F63" s="48"/>
      <c r="G63" s="36"/>
      <c r="H63" s="48">
        <v>2</v>
      </c>
      <c r="I63" s="48">
        <v>2</v>
      </c>
      <c r="J63" s="48">
        <v>2</v>
      </c>
      <c r="K63" s="48"/>
      <c r="L63" s="48"/>
      <c r="M63" s="48">
        <v>2</v>
      </c>
      <c r="N63" s="48"/>
      <c r="O63" s="48"/>
      <c r="P63" s="48"/>
      <c r="Q63" s="36"/>
      <c r="R63" s="48"/>
      <c r="S63" s="36"/>
      <c r="T63" s="48"/>
      <c r="U63" s="48"/>
      <c r="V63" s="48">
        <v>2</v>
      </c>
      <c r="W63" s="36"/>
      <c r="X63" s="48">
        <v>2</v>
      </c>
      <c r="Y63" s="48"/>
      <c r="Z63" s="48"/>
    </row>
    <row r="64" spans="1:26" ht="13.5" thickBot="1" x14ac:dyDescent="0.25">
      <c r="A64" s="42" t="str">
        <f t="shared" si="14"/>
        <v>(9,9)</v>
      </c>
      <c r="B64" s="43" t="s">
        <v>36</v>
      </c>
      <c r="C64" s="42">
        <f>IF((SUM(C59:C63)&gt;0), SUM(C59:C63), "fehlt")</f>
        <v>10</v>
      </c>
      <c r="D64" s="42" t="str">
        <f t="shared" ref="D64:Z64" si="15">IF((SUM(D59:D63)&gt;0), SUM(D59:D63), "fehlt")</f>
        <v>fehlt</v>
      </c>
      <c r="E64" s="42" t="str">
        <f t="shared" si="15"/>
        <v>fehlt</v>
      </c>
      <c r="F64" s="42" t="str">
        <f t="shared" si="15"/>
        <v>fehlt</v>
      </c>
      <c r="G64" s="42" t="str">
        <f t="shared" si="15"/>
        <v>fehlt</v>
      </c>
      <c r="H64" s="42">
        <f t="shared" si="15"/>
        <v>10</v>
      </c>
      <c r="I64" s="42">
        <f t="shared" si="15"/>
        <v>9</v>
      </c>
      <c r="J64" s="42">
        <f t="shared" si="15"/>
        <v>10</v>
      </c>
      <c r="K64" s="42" t="str">
        <f t="shared" si="15"/>
        <v>fehlt</v>
      </c>
      <c r="L64" s="42" t="s">
        <v>32</v>
      </c>
      <c r="M64" s="42">
        <f t="shared" si="15"/>
        <v>10</v>
      </c>
      <c r="N64" s="42" t="str">
        <f t="shared" si="15"/>
        <v>fehlt</v>
      </c>
      <c r="O64" s="42" t="str">
        <f t="shared" si="15"/>
        <v>fehlt</v>
      </c>
      <c r="P64" s="42" t="str">
        <f t="shared" si="15"/>
        <v>fehlt</v>
      </c>
      <c r="Q64" s="42" t="str">
        <f t="shared" si="15"/>
        <v>fehlt</v>
      </c>
      <c r="R64" s="42" t="str">
        <f t="shared" si="15"/>
        <v>fehlt</v>
      </c>
      <c r="S64" s="42" t="str">
        <f t="shared" si="15"/>
        <v>fehlt</v>
      </c>
      <c r="T64" s="42" t="str">
        <f t="shared" si="15"/>
        <v>fehlt</v>
      </c>
      <c r="U64" s="42" t="str">
        <f t="shared" si="15"/>
        <v>fehlt</v>
      </c>
      <c r="V64" s="42">
        <f t="shared" si="15"/>
        <v>10</v>
      </c>
      <c r="W64" s="42" t="str">
        <f t="shared" si="15"/>
        <v>fehlt</v>
      </c>
      <c r="X64" s="42">
        <f t="shared" si="15"/>
        <v>10</v>
      </c>
      <c r="Y64" s="42" t="str">
        <f t="shared" si="15"/>
        <v>fehlt</v>
      </c>
      <c r="Z64" s="42" t="str">
        <f t="shared" si="15"/>
        <v>fehlt</v>
      </c>
    </row>
    <row r="65" spans="1:26" ht="15.75" x14ac:dyDescent="0.25">
      <c r="A65" s="44"/>
      <c r="B65" s="46"/>
      <c r="C65" s="45"/>
      <c r="D65" s="45"/>
      <c r="E65" s="45"/>
      <c r="F65" s="45"/>
      <c r="G65" s="45"/>
      <c r="H65" s="45"/>
      <c r="I65" s="45"/>
      <c r="J65" s="45"/>
      <c r="K65" s="45"/>
      <c r="L65" s="45"/>
      <c r="M65" s="45"/>
      <c r="N65" s="45"/>
      <c r="O65" s="45"/>
      <c r="P65" s="45"/>
      <c r="Q65" s="45"/>
      <c r="R65" s="45"/>
      <c r="S65" s="45"/>
      <c r="T65" s="45"/>
      <c r="U65" s="45"/>
      <c r="V65" s="47"/>
      <c r="W65" s="47"/>
      <c r="X65" s="45"/>
      <c r="Y65" s="45"/>
      <c r="Z65" s="47"/>
    </row>
    <row r="66" spans="1:26" ht="12.75" customHeight="1" x14ac:dyDescent="0.2">
      <c r="A66" t="s">
        <v>30</v>
      </c>
      <c r="B66" s="18" t="s">
        <v>10</v>
      </c>
    </row>
    <row r="67" spans="1:26" ht="31.5" x14ac:dyDescent="0.25">
      <c r="A67" s="32" t="s">
        <v>42</v>
      </c>
      <c r="B67" s="3">
        <f>ROUND(AVERAGE(C73:Z73),1)</f>
        <v>10.7</v>
      </c>
      <c r="C67" s="49" t="s">
        <v>111</v>
      </c>
      <c r="D67" s="48"/>
      <c r="E67" s="48"/>
      <c r="F67" s="48"/>
      <c r="G67" s="48"/>
      <c r="H67" s="48"/>
      <c r="I67" s="49" t="s">
        <v>92</v>
      </c>
      <c r="J67" s="49" t="s">
        <v>80</v>
      </c>
      <c r="K67" s="49" t="s">
        <v>117</v>
      </c>
      <c r="L67" s="49" t="s">
        <v>109</v>
      </c>
      <c r="M67" s="48"/>
      <c r="N67" s="48"/>
      <c r="O67" s="48"/>
      <c r="P67" s="48"/>
      <c r="Q67" s="36"/>
      <c r="R67" s="49" t="s">
        <v>84</v>
      </c>
      <c r="S67" s="36"/>
      <c r="T67" s="48"/>
      <c r="U67" s="48"/>
      <c r="V67" s="48"/>
      <c r="W67" s="36"/>
      <c r="X67" s="48"/>
      <c r="Y67" s="49" t="s">
        <v>122</v>
      </c>
      <c r="Z67" s="48"/>
    </row>
    <row r="68" spans="1:26" x14ac:dyDescent="0.2">
      <c r="A68" s="30" t="str">
        <f t="shared" ref="A68:A73" si="16">("(" &amp; ROUND(AVERAGE(C68:Z68),1)) &amp; ")"</f>
        <v>(2)</v>
      </c>
      <c r="B68" s="10" t="s">
        <v>31</v>
      </c>
      <c r="C68" s="30">
        <v>2</v>
      </c>
      <c r="D68" s="30"/>
      <c r="E68" s="30"/>
      <c r="F68" s="30"/>
      <c r="G68" s="30"/>
      <c r="H68" s="30"/>
      <c r="I68" s="30">
        <v>2</v>
      </c>
      <c r="J68" s="30">
        <v>2</v>
      </c>
      <c r="K68" s="30">
        <v>2</v>
      </c>
      <c r="L68" s="30">
        <v>2</v>
      </c>
      <c r="M68" s="30"/>
      <c r="N68" s="30"/>
      <c r="O68" s="30"/>
      <c r="P68" s="30"/>
      <c r="Q68" s="30"/>
      <c r="R68" s="30">
        <v>2</v>
      </c>
      <c r="S68" s="30"/>
      <c r="T68" s="30"/>
      <c r="U68" s="30"/>
      <c r="V68" s="30"/>
      <c r="W68" s="30"/>
      <c r="X68" s="30"/>
      <c r="Y68" s="30">
        <v>2</v>
      </c>
      <c r="Z68" s="30"/>
    </row>
    <row r="69" spans="1:26" x14ac:dyDescent="0.2">
      <c r="A69" s="38" t="str">
        <f t="shared" si="16"/>
        <v>(2)</v>
      </c>
      <c r="B69" t="s">
        <v>33</v>
      </c>
      <c r="C69" s="8">
        <v>2</v>
      </c>
      <c r="I69" s="8">
        <v>2</v>
      </c>
      <c r="J69" s="8">
        <v>2</v>
      </c>
      <c r="K69" s="8">
        <v>2</v>
      </c>
      <c r="L69" s="8">
        <v>2</v>
      </c>
      <c r="R69" s="8">
        <v>2</v>
      </c>
      <c r="Y69" s="8">
        <v>2</v>
      </c>
    </row>
    <row r="70" spans="1:26" x14ac:dyDescent="0.2">
      <c r="A70" s="38" t="str">
        <f t="shared" si="16"/>
        <v>(2)</v>
      </c>
      <c r="B70" t="s">
        <v>34</v>
      </c>
      <c r="C70" s="8">
        <v>2</v>
      </c>
      <c r="I70" s="8">
        <v>2</v>
      </c>
      <c r="J70" s="8">
        <v>2</v>
      </c>
      <c r="K70" s="8">
        <v>2</v>
      </c>
      <c r="L70" s="8">
        <v>2</v>
      </c>
      <c r="R70" s="8">
        <v>2</v>
      </c>
      <c r="Y70" s="8">
        <v>2</v>
      </c>
    </row>
    <row r="71" spans="1:26" ht="12.75" customHeight="1" x14ac:dyDescent="0.2">
      <c r="A71" s="38" t="str">
        <f t="shared" si="16"/>
        <v>(2,7)</v>
      </c>
      <c r="B71" t="s">
        <v>35</v>
      </c>
      <c r="C71" s="8">
        <v>3</v>
      </c>
      <c r="I71" s="8">
        <v>3</v>
      </c>
      <c r="J71" s="8">
        <v>3</v>
      </c>
      <c r="K71" s="8">
        <v>2</v>
      </c>
      <c r="L71" s="8">
        <v>3</v>
      </c>
      <c r="R71" s="8">
        <v>2</v>
      </c>
      <c r="Y71" s="8">
        <v>3</v>
      </c>
    </row>
    <row r="72" spans="1:26" x14ac:dyDescent="0.2">
      <c r="A72" s="36" t="str">
        <f t="shared" si="16"/>
        <v>(2)</v>
      </c>
      <c r="B72" s="23" t="s">
        <v>38</v>
      </c>
      <c r="C72" s="48">
        <v>2</v>
      </c>
      <c r="D72" s="48"/>
      <c r="E72" s="48"/>
      <c r="F72" s="48"/>
      <c r="G72" s="48"/>
      <c r="H72" s="48"/>
      <c r="I72" s="48">
        <v>2</v>
      </c>
      <c r="J72" s="48">
        <v>2</v>
      </c>
      <c r="K72" s="48">
        <v>2</v>
      </c>
      <c r="L72" s="48">
        <v>2</v>
      </c>
      <c r="M72" s="48"/>
      <c r="N72" s="48"/>
      <c r="O72" s="48"/>
      <c r="P72" s="48"/>
      <c r="Q72" s="36"/>
      <c r="R72" s="48">
        <v>2</v>
      </c>
      <c r="S72" s="36"/>
      <c r="T72" s="48"/>
      <c r="U72" s="48"/>
      <c r="V72" s="48"/>
      <c r="W72" s="36"/>
      <c r="X72" s="48"/>
      <c r="Y72" s="48">
        <v>2</v>
      </c>
      <c r="Z72" s="48"/>
    </row>
    <row r="73" spans="1:26" ht="13.5" thickBot="1" x14ac:dyDescent="0.25">
      <c r="A73" s="42" t="str">
        <f t="shared" si="16"/>
        <v>(10,7)</v>
      </c>
      <c r="B73" s="43" t="s">
        <v>36</v>
      </c>
      <c r="C73" s="42">
        <f t="shared" ref="C73:Z73" si="17">IF((SUM(C68:C72)&gt;0), SUM(C68:C72), "fehlt")</f>
        <v>11</v>
      </c>
      <c r="D73" s="42" t="str">
        <f t="shared" si="17"/>
        <v>fehlt</v>
      </c>
      <c r="E73" s="42" t="str">
        <f t="shared" si="17"/>
        <v>fehlt</v>
      </c>
      <c r="F73" s="42" t="str">
        <f t="shared" si="17"/>
        <v>fehlt</v>
      </c>
      <c r="G73" s="42" t="str">
        <f t="shared" si="17"/>
        <v>fehlt</v>
      </c>
      <c r="H73" s="42" t="str">
        <f t="shared" si="17"/>
        <v>fehlt</v>
      </c>
      <c r="I73" s="42">
        <f t="shared" si="17"/>
        <v>11</v>
      </c>
      <c r="J73" s="42">
        <f t="shared" si="17"/>
        <v>11</v>
      </c>
      <c r="K73" s="42">
        <f t="shared" si="17"/>
        <v>10</v>
      </c>
      <c r="L73" s="42">
        <f t="shared" si="17"/>
        <v>11</v>
      </c>
      <c r="M73" s="42" t="s">
        <v>32</v>
      </c>
      <c r="N73" s="42" t="s">
        <v>32</v>
      </c>
      <c r="O73" s="42" t="str">
        <f t="shared" si="17"/>
        <v>fehlt</v>
      </c>
      <c r="P73" s="42" t="str">
        <f t="shared" si="17"/>
        <v>fehlt</v>
      </c>
      <c r="Q73" s="42" t="str">
        <f t="shared" si="17"/>
        <v>fehlt</v>
      </c>
      <c r="R73" s="42">
        <f t="shared" si="17"/>
        <v>10</v>
      </c>
      <c r="S73" s="42" t="str">
        <f t="shared" si="17"/>
        <v>fehlt</v>
      </c>
      <c r="T73" s="42" t="str">
        <f t="shared" si="17"/>
        <v>fehlt</v>
      </c>
      <c r="U73" s="42" t="str">
        <f t="shared" si="17"/>
        <v>fehlt</v>
      </c>
      <c r="V73" s="42" t="str">
        <f t="shared" si="17"/>
        <v>fehlt</v>
      </c>
      <c r="W73" s="42" t="str">
        <f t="shared" si="17"/>
        <v>fehlt</v>
      </c>
      <c r="X73" s="42" t="str">
        <f t="shared" si="17"/>
        <v>fehlt</v>
      </c>
      <c r="Y73" s="42">
        <f t="shared" si="17"/>
        <v>11</v>
      </c>
      <c r="Z73" s="42" t="str">
        <f t="shared" si="17"/>
        <v>fehlt</v>
      </c>
    </row>
    <row r="74" spans="1:26" ht="15.75" x14ac:dyDescent="0.25">
      <c r="A74" s="44"/>
      <c r="B74" s="46"/>
      <c r="C74" s="45"/>
      <c r="D74" s="45"/>
      <c r="E74" s="45"/>
      <c r="F74" s="45"/>
      <c r="G74" s="45"/>
      <c r="H74" s="45"/>
      <c r="I74" s="45"/>
      <c r="J74" s="45"/>
      <c r="K74" s="45"/>
      <c r="L74" s="45"/>
      <c r="M74" s="45"/>
      <c r="N74" s="45"/>
      <c r="O74" s="45"/>
      <c r="P74" s="45"/>
      <c r="Q74" s="45"/>
      <c r="R74" s="45"/>
      <c r="S74" s="45"/>
      <c r="T74" s="45"/>
      <c r="U74" s="45"/>
      <c r="V74" s="47"/>
      <c r="W74" s="47"/>
      <c r="X74" s="45"/>
      <c r="Y74" s="45"/>
      <c r="Z74" s="47"/>
    </row>
    <row r="75" spans="1:26" x14ac:dyDescent="0.2">
      <c r="A75" t="s">
        <v>30</v>
      </c>
      <c r="B75" s="18" t="s">
        <v>10</v>
      </c>
    </row>
    <row r="76" spans="1:26" ht="15.75" x14ac:dyDescent="0.25">
      <c r="A76" s="32" t="s">
        <v>89</v>
      </c>
      <c r="B76" s="3">
        <f>ROUND(AVERAGE(C82:Z82),1)</f>
        <v>10.3</v>
      </c>
      <c r="C76" s="49" t="s">
        <v>110</v>
      </c>
      <c r="D76" s="48"/>
      <c r="E76" s="48"/>
      <c r="F76" s="49"/>
      <c r="G76" s="49"/>
      <c r="H76" s="51" t="s">
        <v>90</v>
      </c>
      <c r="I76" s="49" t="s">
        <v>66</v>
      </c>
      <c r="J76" s="48"/>
      <c r="K76" s="48"/>
      <c r="L76" s="49"/>
      <c r="M76" s="49"/>
      <c r="N76" s="48"/>
      <c r="O76" s="49"/>
      <c r="P76" s="51" t="s">
        <v>91</v>
      </c>
      <c r="Q76" s="36"/>
      <c r="R76" s="49"/>
      <c r="S76" s="50"/>
      <c r="T76" s="49"/>
      <c r="U76" s="49"/>
      <c r="V76" s="51" t="s">
        <v>91</v>
      </c>
      <c r="W76" s="36"/>
      <c r="X76" s="49" t="s">
        <v>120</v>
      </c>
      <c r="Y76" s="49" t="s">
        <v>108</v>
      </c>
      <c r="Z76" s="48"/>
    </row>
    <row r="77" spans="1:26" x14ac:dyDescent="0.2">
      <c r="A77" s="30" t="str">
        <f t="shared" ref="A77:A82" si="18">("(" &amp; ROUND(AVERAGE(C77:Z77),1)) &amp; ")"</f>
        <v>(1,6)</v>
      </c>
      <c r="B77" s="10" t="s">
        <v>31</v>
      </c>
      <c r="C77" s="30">
        <v>2</v>
      </c>
      <c r="D77" s="30"/>
      <c r="E77" s="30"/>
      <c r="F77" s="30"/>
      <c r="G77" s="30"/>
      <c r="H77" s="30">
        <v>2</v>
      </c>
      <c r="I77" s="30">
        <v>1</v>
      </c>
      <c r="J77" s="30"/>
      <c r="K77" s="30"/>
      <c r="L77" s="30"/>
      <c r="M77" s="30"/>
      <c r="N77" s="30"/>
      <c r="O77" s="30"/>
      <c r="P77" s="30">
        <v>1</v>
      </c>
      <c r="Q77" s="30"/>
      <c r="R77" s="30"/>
      <c r="S77" s="30"/>
      <c r="T77" s="30"/>
      <c r="U77" s="30"/>
      <c r="V77" s="30">
        <v>2</v>
      </c>
      <c r="W77" s="30"/>
      <c r="X77" s="30">
        <v>1</v>
      </c>
      <c r="Y77" s="30">
        <v>2</v>
      </c>
      <c r="Z77" s="30"/>
    </row>
    <row r="78" spans="1:26" x14ac:dyDescent="0.2">
      <c r="A78" s="38" t="str">
        <f t="shared" si="18"/>
        <v>(1,9)</v>
      </c>
      <c r="B78" t="s">
        <v>33</v>
      </c>
      <c r="C78" s="8">
        <v>2</v>
      </c>
      <c r="H78" s="8">
        <v>2</v>
      </c>
      <c r="I78" s="8">
        <v>2</v>
      </c>
      <c r="P78" s="8">
        <v>2</v>
      </c>
      <c r="V78" s="8">
        <v>2</v>
      </c>
      <c r="X78" s="8">
        <v>1</v>
      </c>
      <c r="Y78" s="8">
        <v>2</v>
      </c>
    </row>
    <row r="79" spans="1:26" x14ac:dyDescent="0.2">
      <c r="A79" s="38" t="str">
        <f t="shared" si="18"/>
        <v>(2,1)</v>
      </c>
      <c r="B79" t="s">
        <v>34</v>
      </c>
      <c r="C79" s="8">
        <v>2</v>
      </c>
      <c r="H79" s="8">
        <v>2</v>
      </c>
      <c r="I79" s="8">
        <v>3</v>
      </c>
      <c r="P79" s="8">
        <v>2</v>
      </c>
      <c r="V79" s="8">
        <v>2</v>
      </c>
      <c r="X79" s="8">
        <v>2</v>
      </c>
      <c r="Y79" s="8">
        <v>2</v>
      </c>
    </row>
    <row r="80" spans="1:26" ht="12.75" customHeight="1" x14ac:dyDescent="0.2">
      <c r="A80" s="38" t="str">
        <f t="shared" si="18"/>
        <v>(2,7)</v>
      </c>
      <c r="B80" t="s">
        <v>35</v>
      </c>
      <c r="C80" s="8">
        <v>3</v>
      </c>
      <c r="H80" s="8">
        <v>3</v>
      </c>
      <c r="I80" s="8">
        <v>3</v>
      </c>
      <c r="P80" s="8">
        <v>2</v>
      </c>
      <c r="V80" s="8">
        <v>3</v>
      </c>
      <c r="X80" s="8">
        <v>2</v>
      </c>
      <c r="Y80" s="8">
        <v>3</v>
      </c>
    </row>
    <row r="81" spans="1:26" x14ac:dyDescent="0.2">
      <c r="A81" s="36" t="str">
        <f t="shared" si="18"/>
        <v>(2)</v>
      </c>
      <c r="B81" s="23" t="s">
        <v>38</v>
      </c>
      <c r="C81" s="48">
        <v>2</v>
      </c>
      <c r="D81" s="48"/>
      <c r="E81" s="48"/>
      <c r="F81" s="48"/>
      <c r="G81" s="48"/>
      <c r="H81" s="48">
        <v>2</v>
      </c>
      <c r="I81" s="48">
        <v>2</v>
      </c>
      <c r="J81" s="48"/>
      <c r="K81" s="48"/>
      <c r="L81" s="48"/>
      <c r="M81" s="48"/>
      <c r="N81" s="48"/>
      <c r="O81" s="48"/>
      <c r="P81" s="48">
        <v>2</v>
      </c>
      <c r="Q81" s="36"/>
      <c r="R81" s="48"/>
      <c r="S81" s="36"/>
      <c r="T81" s="48"/>
      <c r="U81" s="48"/>
      <c r="V81" s="48">
        <v>2</v>
      </c>
      <c r="W81" s="36"/>
      <c r="X81" s="48">
        <v>2</v>
      </c>
      <c r="Y81" s="48">
        <v>2</v>
      </c>
      <c r="Z81" s="48"/>
    </row>
    <row r="82" spans="1:26" ht="13.5" thickBot="1" x14ac:dyDescent="0.25">
      <c r="A82" s="42" t="str">
        <f t="shared" si="18"/>
        <v>(10,3)</v>
      </c>
      <c r="B82" s="43" t="s">
        <v>36</v>
      </c>
      <c r="C82" s="42">
        <f>IF((SUM(C77:C81)&gt;0), SUM(C77:C81), "fehlt")</f>
        <v>11</v>
      </c>
      <c r="D82" s="42" t="str">
        <f t="shared" ref="D82:N82" si="19">IF((SUM(D77:D81)&gt;0), SUM(D77:D81), "fehlt")</f>
        <v>fehlt</v>
      </c>
      <c r="E82" s="42" t="str">
        <f t="shared" si="19"/>
        <v>fehlt</v>
      </c>
      <c r="F82" s="42" t="str">
        <f t="shared" si="19"/>
        <v>fehlt</v>
      </c>
      <c r="G82" s="42" t="str">
        <f t="shared" si="19"/>
        <v>fehlt</v>
      </c>
      <c r="H82" s="42">
        <f t="shared" si="19"/>
        <v>11</v>
      </c>
      <c r="I82" s="42">
        <f t="shared" si="19"/>
        <v>11</v>
      </c>
      <c r="J82" s="42" t="str">
        <f t="shared" si="19"/>
        <v>fehlt</v>
      </c>
      <c r="K82" s="42" t="str">
        <f t="shared" si="19"/>
        <v>fehlt</v>
      </c>
      <c r="L82" s="42" t="str">
        <f t="shared" si="19"/>
        <v>fehlt</v>
      </c>
      <c r="M82" s="42" t="str">
        <f t="shared" si="19"/>
        <v>fehlt</v>
      </c>
      <c r="N82" s="42" t="str">
        <f t="shared" si="19"/>
        <v>fehlt</v>
      </c>
      <c r="O82" s="42" t="s">
        <v>32</v>
      </c>
      <c r="P82" s="42">
        <f t="shared" ref="P82:Z82" si="20">IF((SUM(P77:P81)&gt;0), SUM(P77:P81), "fehlt")</f>
        <v>9</v>
      </c>
      <c r="Q82" s="42" t="str">
        <f t="shared" si="20"/>
        <v>fehlt</v>
      </c>
      <c r="R82" s="42" t="str">
        <f t="shared" si="20"/>
        <v>fehlt</v>
      </c>
      <c r="S82" s="42" t="str">
        <f t="shared" si="20"/>
        <v>fehlt</v>
      </c>
      <c r="T82" s="42" t="str">
        <f t="shared" si="20"/>
        <v>fehlt</v>
      </c>
      <c r="U82" s="42" t="str">
        <f t="shared" si="20"/>
        <v>fehlt</v>
      </c>
      <c r="V82" s="42">
        <f t="shared" si="20"/>
        <v>11</v>
      </c>
      <c r="W82" s="42" t="str">
        <f t="shared" si="20"/>
        <v>fehlt</v>
      </c>
      <c r="X82" s="42">
        <f t="shared" si="20"/>
        <v>8</v>
      </c>
      <c r="Y82" s="42">
        <f t="shared" si="20"/>
        <v>11</v>
      </c>
      <c r="Z82" s="42" t="str">
        <f t="shared" si="20"/>
        <v>fehlt</v>
      </c>
    </row>
    <row r="83" spans="1:26" ht="15.75" x14ac:dyDescent="0.25">
      <c r="A83" s="44"/>
      <c r="B83" s="46"/>
      <c r="C83" s="45"/>
      <c r="D83" s="45"/>
      <c r="E83" s="45"/>
      <c r="F83" s="45"/>
      <c r="G83" s="45"/>
      <c r="H83" s="45"/>
      <c r="I83" s="45"/>
      <c r="J83" s="45"/>
      <c r="K83" s="45"/>
      <c r="L83" s="45"/>
      <c r="M83" s="45"/>
      <c r="N83" s="45"/>
      <c r="O83" s="45"/>
      <c r="P83" s="45"/>
      <c r="Q83" s="45"/>
      <c r="R83" s="45"/>
      <c r="S83" s="45"/>
      <c r="T83" s="45"/>
      <c r="U83" s="45"/>
      <c r="V83" s="47"/>
      <c r="W83" s="47"/>
      <c r="X83" s="45"/>
      <c r="Y83" s="45"/>
      <c r="Z83" s="47"/>
    </row>
    <row r="84" spans="1:26" x14ac:dyDescent="0.2">
      <c r="A84" t="s">
        <v>30</v>
      </c>
      <c r="B84" s="18" t="s">
        <v>10</v>
      </c>
    </row>
    <row r="85" spans="1:26" ht="31.5" x14ac:dyDescent="0.25">
      <c r="A85" s="32" t="s">
        <v>43</v>
      </c>
      <c r="B85" s="3" t="e">
        <f>ROUND(AVERAGE(C91:Z91),1)</f>
        <v>#DIV/0!</v>
      </c>
      <c r="C85" s="49" t="s">
        <v>112</v>
      </c>
      <c r="D85" s="48"/>
      <c r="E85" s="48"/>
      <c r="F85" s="48"/>
      <c r="G85" s="36"/>
      <c r="H85" s="49" t="s">
        <v>58</v>
      </c>
      <c r="I85" s="48"/>
      <c r="J85" s="48"/>
      <c r="K85" s="48"/>
      <c r="L85" s="48"/>
      <c r="M85" s="48"/>
      <c r="N85" s="48"/>
      <c r="O85" s="49" t="s">
        <v>71</v>
      </c>
      <c r="P85" s="48"/>
      <c r="Q85" s="36"/>
      <c r="R85" s="49" t="s">
        <v>53</v>
      </c>
      <c r="S85" s="36"/>
      <c r="T85" s="48"/>
      <c r="U85" s="48"/>
      <c r="V85" s="49" t="s">
        <v>100</v>
      </c>
      <c r="W85" s="50" t="s">
        <v>76</v>
      </c>
      <c r="X85" s="48"/>
      <c r="Y85" s="49" t="s">
        <v>84</v>
      </c>
      <c r="Z85" s="48"/>
    </row>
    <row r="86" spans="1:26" x14ac:dyDescent="0.2">
      <c r="A86" s="30" t="e">
        <f t="shared" ref="A86:A91" si="21">("(" &amp; ROUND(AVERAGE(C86:Z86),1)) &amp; ")"</f>
        <v>#DIV/0!</v>
      </c>
      <c r="B86" s="10" t="s">
        <v>31</v>
      </c>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x14ac:dyDescent="0.2">
      <c r="A87" s="38" t="e">
        <f t="shared" si="21"/>
        <v>#DIV/0!</v>
      </c>
      <c r="B87" t="s">
        <v>33</v>
      </c>
    </row>
    <row r="88" spans="1:26" x14ac:dyDescent="0.2">
      <c r="A88" s="38" t="e">
        <f t="shared" si="21"/>
        <v>#DIV/0!</v>
      </c>
      <c r="B88" t="s">
        <v>34</v>
      </c>
    </row>
    <row r="89" spans="1:26" ht="12.75" customHeight="1" x14ac:dyDescent="0.2">
      <c r="A89" s="38" t="e">
        <f t="shared" si="21"/>
        <v>#DIV/0!</v>
      </c>
      <c r="B89" s="44" t="s">
        <v>35</v>
      </c>
      <c r="C89" s="38"/>
      <c r="D89" s="38"/>
      <c r="E89" s="38"/>
      <c r="F89" s="38"/>
      <c r="G89" s="38"/>
      <c r="H89" s="38"/>
      <c r="I89" s="38"/>
      <c r="J89" s="38"/>
      <c r="K89" s="38"/>
      <c r="L89" s="38"/>
      <c r="M89" s="38"/>
      <c r="N89" s="38"/>
      <c r="O89" s="38"/>
      <c r="P89" s="38"/>
      <c r="Q89" s="38"/>
      <c r="R89" s="38"/>
      <c r="S89" s="38"/>
      <c r="T89" s="38"/>
      <c r="U89" s="38"/>
      <c r="V89" s="38"/>
      <c r="W89" s="38"/>
      <c r="X89" s="38"/>
      <c r="Y89" s="38"/>
      <c r="Z89" s="38"/>
    </row>
    <row r="90" spans="1:26" x14ac:dyDescent="0.2">
      <c r="A90" s="36" t="e">
        <f t="shared" si="21"/>
        <v>#DIV/0!</v>
      </c>
      <c r="B90" s="35" t="s">
        <v>38</v>
      </c>
      <c r="C90" s="36"/>
      <c r="D90" s="36"/>
      <c r="E90" s="36"/>
      <c r="F90" s="36"/>
      <c r="G90" s="36"/>
      <c r="H90" s="36"/>
      <c r="I90" s="36"/>
      <c r="J90" s="36"/>
      <c r="K90" s="36"/>
      <c r="L90" s="36"/>
      <c r="M90" s="36"/>
      <c r="N90" s="36"/>
      <c r="O90" s="36"/>
      <c r="P90" s="36"/>
      <c r="Q90" s="36"/>
      <c r="R90" s="36"/>
      <c r="S90" s="36"/>
      <c r="T90" s="36"/>
      <c r="U90" s="36"/>
      <c r="V90" s="36"/>
      <c r="W90" s="36"/>
      <c r="X90" s="36"/>
      <c r="Y90" s="36"/>
      <c r="Z90" s="36"/>
    </row>
    <row r="91" spans="1:26" ht="13.5" thickBot="1" x14ac:dyDescent="0.25">
      <c r="A91" s="42" t="e">
        <f t="shared" si="21"/>
        <v>#DIV/0!</v>
      </c>
      <c r="B91" s="43" t="s">
        <v>36</v>
      </c>
      <c r="C91" s="42" t="str">
        <f t="shared" ref="C91:T91" si="22">IF((SUM(C86:C90)&gt;0), SUM(C86:C90), "fehlt")</f>
        <v>fehlt</v>
      </c>
      <c r="D91" s="42" t="str">
        <f t="shared" si="22"/>
        <v>fehlt</v>
      </c>
      <c r="E91" s="42" t="str">
        <f t="shared" si="22"/>
        <v>fehlt</v>
      </c>
      <c r="F91" s="42" t="str">
        <f t="shared" si="22"/>
        <v>fehlt</v>
      </c>
      <c r="G91" s="42" t="str">
        <f t="shared" si="22"/>
        <v>fehlt</v>
      </c>
      <c r="H91" s="42" t="str">
        <f t="shared" si="22"/>
        <v>fehlt</v>
      </c>
      <c r="I91" s="42" t="str">
        <f t="shared" si="22"/>
        <v>fehlt</v>
      </c>
      <c r="J91" s="42" t="str">
        <f t="shared" si="22"/>
        <v>fehlt</v>
      </c>
      <c r="K91" s="42" t="str">
        <f t="shared" si="22"/>
        <v>fehlt</v>
      </c>
      <c r="L91" s="42" t="str">
        <f t="shared" si="22"/>
        <v>fehlt</v>
      </c>
      <c r="M91" s="42" t="str">
        <f t="shared" si="22"/>
        <v>fehlt</v>
      </c>
      <c r="N91" s="42" t="str">
        <f t="shared" si="22"/>
        <v>fehlt</v>
      </c>
      <c r="O91" s="42" t="str">
        <f t="shared" si="22"/>
        <v>fehlt</v>
      </c>
      <c r="P91" s="42" t="s">
        <v>32</v>
      </c>
      <c r="Q91" s="42" t="s">
        <v>32</v>
      </c>
      <c r="R91" s="42" t="str">
        <f t="shared" si="22"/>
        <v>fehlt</v>
      </c>
      <c r="S91" s="42" t="str">
        <f t="shared" si="22"/>
        <v>fehlt</v>
      </c>
      <c r="T91" s="42" t="str">
        <f t="shared" si="22"/>
        <v>fehlt</v>
      </c>
      <c r="U91" s="42" t="str">
        <f t="shared" ref="U91:X91" si="23">IF((SUM(U86:U90)&gt;0), SUM(U86:U90), "fehlt")</f>
        <v>fehlt</v>
      </c>
      <c r="V91" s="42" t="str">
        <f t="shared" si="23"/>
        <v>fehlt</v>
      </c>
      <c r="W91" s="42" t="str">
        <f t="shared" si="23"/>
        <v>fehlt</v>
      </c>
      <c r="X91" s="42" t="str">
        <f t="shared" si="23"/>
        <v>fehlt</v>
      </c>
      <c r="Y91" s="42" t="str">
        <f>IF((SUM(Y86:Y90)&gt;0), SUM(Y86:Y90), "fehlt")</f>
        <v>fehlt</v>
      </c>
      <c r="Z91" s="42" t="str">
        <f>IF((SUM(Z86:Z90)&gt;0), SUM(Z86:Z90), "fehlt")</f>
        <v>fehlt</v>
      </c>
    </row>
    <row r="92" spans="1:26" ht="15.75" x14ac:dyDescent="0.25">
      <c r="A92" s="44"/>
      <c r="B92" s="46"/>
      <c r="C92" s="45"/>
      <c r="D92" s="45"/>
      <c r="E92" s="45"/>
      <c r="F92" s="45"/>
      <c r="G92" s="45"/>
      <c r="H92" s="45"/>
      <c r="I92" s="45"/>
      <c r="J92" s="45"/>
      <c r="K92" s="45"/>
      <c r="L92" s="45"/>
      <c r="M92" s="45"/>
      <c r="N92" s="45"/>
      <c r="O92" s="45"/>
      <c r="P92" s="45"/>
      <c r="Q92" s="45"/>
      <c r="R92" s="45"/>
      <c r="S92" s="45"/>
      <c r="T92" s="45"/>
      <c r="U92" s="45"/>
      <c r="V92" s="47"/>
      <c r="W92" s="47"/>
      <c r="X92" s="45"/>
      <c r="Y92" s="45"/>
      <c r="Z92" s="47"/>
    </row>
    <row r="93" spans="1:26" x14ac:dyDescent="0.2">
      <c r="A93" t="s">
        <v>30</v>
      </c>
      <c r="B93" s="18" t="s">
        <v>10</v>
      </c>
    </row>
    <row r="94" spans="1:26" ht="31.5" x14ac:dyDescent="0.25">
      <c r="A94" s="32" t="s">
        <v>59</v>
      </c>
      <c r="B94" s="3">
        <f>ROUND(AVERAGE(C100:Z100),1)</f>
        <v>11.1</v>
      </c>
      <c r="C94" s="48"/>
      <c r="D94" s="48"/>
      <c r="E94" s="48"/>
      <c r="F94" s="49" t="s">
        <v>92</v>
      </c>
      <c r="G94" s="50" t="s">
        <v>87</v>
      </c>
      <c r="H94" s="48"/>
      <c r="I94" s="51" t="s">
        <v>73</v>
      </c>
      <c r="J94" s="48"/>
      <c r="K94" s="48"/>
      <c r="L94" s="49"/>
      <c r="M94" s="49" t="s">
        <v>92</v>
      </c>
      <c r="N94" s="48"/>
      <c r="O94" s="49"/>
      <c r="P94" s="49" t="s">
        <v>80</v>
      </c>
      <c r="Q94" s="36"/>
      <c r="R94" s="49"/>
      <c r="S94" s="50"/>
      <c r="T94" s="49" t="s">
        <v>105</v>
      </c>
      <c r="U94" s="49" t="s">
        <v>76</v>
      </c>
      <c r="V94" s="48"/>
      <c r="W94" s="36"/>
      <c r="X94" s="48"/>
      <c r="Y94" s="48"/>
      <c r="Z94" s="48"/>
    </row>
    <row r="95" spans="1:26" x14ac:dyDescent="0.2">
      <c r="A95" s="30" t="str">
        <f t="shared" ref="A95:A100" si="24">("(" &amp; ROUND(AVERAGE(C95:Z95),1)) &amp; ")"</f>
        <v>(2,1)</v>
      </c>
      <c r="B95" s="10" t="s">
        <v>31</v>
      </c>
      <c r="C95" s="30"/>
      <c r="D95" s="30"/>
      <c r="E95" s="30"/>
      <c r="F95" s="30">
        <v>2</v>
      </c>
      <c r="G95" s="30">
        <v>3</v>
      </c>
      <c r="H95" s="30"/>
      <c r="I95" s="30">
        <v>2</v>
      </c>
      <c r="J95" s="30"/>
      <c r="K95" s="30"/>
      <c r="L95" s="30"/>
      <c r="M95" s="30">
        <v>2</v>
      </c>
      <c r="N95" s="30"/>
      <c r="O95" s="30"/>
      <c r="P95" s="30">
        <v>2</v>
      </c>
      <c r="Q95" s="30"/>
      <c r="R95" s="30"/>
      <c r="S95" s="30"/>
      <c r="T95" s="30">
        <v>2</v>
      </c>
      <c r="U95" s="30">
        <v>2</v>
      </c>
      <c r="V95" s="30"/>
      <c r="W95" s="30"/>
      <c r="X95" s="30"/>
      <c r="Y95" s="30"/>
      <c r="Z95" s="30"/>
    </row>
    <row r="96" spans="1:26" x14ac:dyDescent="0.2">
      <c r="A96" s="38" t="str">
        <f t="shared" si="24"/>
        <v>(2,3)</v>
      </c>
      <c r="B96" t="s">
        <v>33</v>
      </c>
      <c r="F96" s="8">
        <v>2</v>
      </c>
      <c r="G96" s="8">
        <v>2</v>
      </c>
      <c r="I96" s="8">
        <v>2</v>
      </c>
      <c r="M96" s="8">
        <v>3</v>
      </c>
      <c r="P96" s="8">
        <v>2</v>
      </c>
      <c r="T96" s="8">
        <v>2</v>
      </c>
      <c r="U96" s="8">
        <v>3</v>
      </c>
    </row>
    <row r="97" spans="1:26" x14ac:dyDescent="0.2">
      <c r="A97" s="38" t="str">
        <f t="shared" si="24"/>
        <v>(2,4)</v>
      </c>
      <c r="B97" t="s">
        <v>34</v>
      </c>
      <c r="F97" s="8">
        <v>2</v>
      </c>
      <c r="G97" s="8">
        <v>3</v>
      </c>
      <c r="I97" s="8">
        <v>3</v>
      </c>
      <c r="M97" s="8">
        <v>3</v>
      </c>
      <c r="P97" s="8">
        <v>2</v>
      </c>
      <c r="T97" s="8">
        <v>2</v>
      </c>
      <c r="U97" s="8">
        <v>2</v>
      </c>
    </row>
    <row r="98" spans="1:26" ht="12.75" customHeight="1" x14ac:dyDescent="0.2">
      <c r="A98" s="38" t="str">
        <f t="shared" si="24"/>
        <v>(2)</v>
      </c>
      <c r="B98" t="s">
        <v>35</v>
      </c>
      <c r="F98" s="8">
        <v>1</v>
      </c>
      <c r="G98" s="8">
        <v>2</v>
      </c>
      <c r="I98" s="8">
        <v>2</v>
      </c>
      <c r="M98" s="8">
        <v>3</v>
      </c>
      <c r="P98" s="8">
        <v>1</v>
      </c>
      <c r="T98" s="8">
        <v>3</v>
      </c>
      <c r="U98" s="8">
        <v>2</v>
      </c>
    </row>
    <row r="99" spans="1:26" x14ac:dyDescent="0.2">
      <c r="A99" s="36" t="str">
        <f t="shared" si="24"/>
        <v>(2,3)</v>
      </c>
      <c r="B99" s="23" t="s">
        <v>38</v>
      </c>
      <c r="C99" s="48"/>
      <c r="D99" s="48"/>
      <c r="E99" s="48"/>
      <c r="F99" s="48">
        <v>2</v>
      </c>
      <c r="G99" s="36">
        <v>3</v>
      </c>
      <c r="H99" s="48"/>
      <c r="I99" s="48">
        <v>2</v>
      </c>
      <c r="J99" s="48"/>
      <c r="K99" s="48"/>
      <c r="L99" s="48"/>
      <c r="M99" s="48">
        <v>2</v>
      </c>
      <c r="N99" s="48"/>
      <c r="O99" s="48"/>
      <c r="P99" s="48">
        <v>3</v>
      </c>
      <c r="Q99" s="36"/>
      <c r="R99" s="48"/>
      <c r="S99" s="36"/>
      <c r="T99" s="48">
        <v>2</v>
      </c>
      <c r="U99" s="48">
        <v>2</v>
      </c>
      <c r="V99" s="48"/>
      <c r="W99" s="36"/>
      <c r="X99" s="48"/>
      <c r="Y99" s="48"/>
      <c r="Z99" s="48"/>
    </row>
    <row r="100" spans="1:26" ht="13.5" thickBot="1" x14ac:dyDescent="0.25">
      <c r="A100" s="42" t="str">
        <f t="shared" si="24"/>
        <v>(11,1)</v>
      </c>
      <c r="B100" s="43" t="s">
        <v>36</v>
      </c>
      <c r="C100" s="42" t="str">
        <f>IF((SUM(C95:C99)&gt;0), SUM(C95:C99), "fehlt")</f>
        <v>fehlt</v>
      </c>
      <c r="D100" s="42" t="str">
        <f t="shared" ref="D100:Q100" si="25">IF((SUM(D95:D99)&gt;0), SUM(D95:D99), "fehlt")</f>
        <v>fehlt</v>
      </c>
      <c r="E100" s="42" t="str">
        <f t="shared" si="25"/>
        <v>fehlt</v>
      </c>
      <c r="F100" s="42">
        <f t="shared" si="25"/>
        <v>9</v>
      </c>
      <c r="G100" s="42">
        <f t="shared" si="25"/>
        <v>13</v>
      </c>
      <c r="H100" s="42" t="str">
        <f t="shared" si="25"/>
        <v>fehlt</v>
      </c>
      <c r="I100" s="42">
        <f t="shared" si="25"/>
        <v>11</v>
      </c>
      <c r="J100" s="42" t="str">
        <f t="shared" si="25"/>
        <v>fehlt</v>
      </c>
      <c r="K100" s="42" t="str">
        <f t="shared" si="25"/>
        <v>fehlt</v>
      </c>
      <c r="L100" s="42" t="str">
        <f t="shared" si="25"/>
        <v>fehlt</v>
      </c>
      <c r="M100" s="42">
        <f t="shared" si="25"/>
        <v>13</v>
      </c>
      <c r="N100" s="42" t="str">
        <f t="shared" si="25"/>
        <v>fehlt</v>
      </c>
      <c r="O100" s="42" t="str">
        <f t="shared" si="25"/>
        <v>fehlt</v>
      </c>
      <c r="P100" s="42">
        <f t="shared" si="25"/>
        <v>10</v>
      </c>
      <c r="Q100" s="42" t="str">
        <f t="shared" si="25"/>
        <v>fehlt</v>
      </c>
      <c r="R100" s="42" t="s">
        <v>32</v>
      </c>
      <c r="S100" s="42" t="s">
        <v>32</v>
      </c>
      <c r="T100" s="42">
        <f t="shared" ref="T100:Z100" si="26">IF((SUM(T95:T99)&gt;0), SUM(T95:T99), "fehlt")</f>
        <v>11</v>
      </c>
      <c r="U100" s="42">
        <f t="shared" si="26"/>
        <v>11</v>
      </c>
      <c r="V100" s="42" t="str">
        <f t="shared" si="26"/>
        <v>fehlt</v>
      </c>
      <c r="W100" s="42" t="str">
        <f t="shared" si="26"/>
        <v>fehlt</v>
      </c>
      <c r="X100" s="42" t="str">
        <f t="shared" si="26"/>
        <v>fehlt</v>
      </c>
      <c r="Y100" s="42" t="str">
        <f t="shared" si="26"/>
        <v>fehlt</v>
      </c>
      <c r="Z100" s="42" t="str">
        <f t="shared" si="26"/>
        <v>fehlt</v>
      </c>
    </row>
    <row r="101" spans="1:26" ht="15.75" x14ac:dyDescent="0.25">
      <c r="A101" s="44"/>
      <c r="B101" s="46"/>
      <c r="C101" s="45"/>
      <c r="D101" s="45"/>
      <c r="E101" s="45"/>
      <c r="F101" s="45"/>
      <c r="G101" s="45"/>
      <c r="H101" s="45"/>
      <c r="I101" s="45"/>
      <c r="J101" s="45"/>
      <c r="K101" s="45"/>
      <c r="L101" s="45"/>
      <c r="M101" s="45"/>
      <c r="N101" s="45"/>
      <c r="O101" s="45"/>
      <c r="P101" s="45"/>
      <c r="Q101" s="45"/>
      <c r="R101" s="45"/>
      <c r="S101" s="45"/>
      <c r="T101" s="45"/>
      <c r="U101" s="45"/>
      <c r="V101" s="47"/>
      <c r="W101" s="47"/>
      <c r="X101" s="45"/>
      <c r="Y101" s="45"/>
      <c r="Z101" s="47"/>
    </row>
    <row r="102" spans="1:26" x14ac:dyDescent="0.2">
      <c r="A102" t="s">
        <v>30</v>
      </c>
      <c r="B102" s="18" t="s">
        <v>10</v>
      </c>
      <c r="D102" s="57"/>
    </row>
    <row r="103" spans="1:26" ht="15.75" x14ac:dyDescent="0.25">
      <c r="A103" s="32" t="s">
        <v>56</v>
      </c>
      <c r="B103" s="3">
        <f>ROUND(AVERAGE(C109:Z109),1)</f>
        <v>9.6999999999999993</v>
      </c>
      <c r="C103" s="49" t="s">
        <v>53</v>
      </c>
      <c r="D103" s="49" t="s">
        <v>101</v>
      </c>
      <c r="E103" s="48"/>
      <c r="F103" s="49"/>
      <c r="G103" s="50"/>
      <c r="H103" s="49" t="s">
        <v>124</v>
      </c>
      <c r="I103" s="49" t="s">
        <v>124</v>
      </c>
      <c r="J103" s="48"/>
      <c r="K103" s="48"/>
      <c r="L103" s="49"/>
      <c r="M103" s="49"/>
      <c r="N103" s="48"/>
      <c r="O103" s="49"/>
      <c r="P103" s="48"/>
      <c r="Q103" s="36"/>
      <c r="R103" s="49" t="s">
        <v>90</v>
      </c>
      <c r="S103" s="50"/>
      <c r="T103" s="49"/>
      <c r="U103" s="49"/>
      <c r="V103" s="48"/>
      <c r="W103" s="36"/>
      <c r="X103" s="49" t="s">
        <v>104</v>
      </c>
      <c r="Y103" s="49" t="s">
        <v>52</v>
      </c>
      <c r="Z103" s="48"/>
    </row>
    <row r="104" spans="1:26" x14ac:dyDescent="0.2">
      <c r="A104" s="30" t="str">
        <f t="shared" ref="A104:A109" si="27">("(" &amp; ROUND(AVERAGE(C104:Z104),1)) &amp; ")"</f>
        <v>(2)</v>
      </c>
      <c r="B104" s="10" t="s">
        <v>31</v>
      </c>
      <c r="C104" s="30">
        <v>2</v>
      </c>
      <c r="D104" s="30">
        <v>2</v>
      </c>
      <c r="E104" s="30"/>
      <c r="F104" s="30"/>
      <c r="G104" s="30"/>
      <c r="H104" s="30">
        <v>2</v>
      </c>
      <c r="I104" s="30">
        <v>2</v>
      </c>
      <c r="J104" s="30"/>
      <c r="K104" s="30"/>
      <c r="L104" s="30"/>
      <c r="M104" s="30"/>
      <c r="N104" s="30"/>
      <c r="O104" s="30"/>
      <c r="P104" s="30"/>
      <c r="Q104" s="30"/>
      <c r="R104" s="30">
        <v>2</v>
      </c>
      <c r="S104" s="30"/>
      <c r="T104" s="30"/>
      <c r="U104" s="30"/>
      <c r="V104" s="30"/>
      <c r="W104" s="30"/>
      <c r="X104" s="30">
        <v>2</v>
      </c>
      <c r="Y104" s="30">
        <v>2</v>
      </c>
      <c r="Z104" s="30"/>
    </row>
    <row r="105" spans="1:26" x14ac:dyDescent="0.2">
      <c r="A105" s="38" t="str">
        <f t="shared" si="27"/>
        <v>(1,7)</v>
      </c>
      <c r="B105" t="s">
        <v>33</v>
      </c>
      <c r="C105" s="8">
        <v>2</v>
      </c>
      <c r="D105" s="8">
        <v>2</v>
      </c>
      <c r="H105" s="8">
        <v>2</v>
      </c>
      <c r="I105" s="8">
        <v>2</v>
      </c>
      <c r="R105" s="8">
        <v>2</v>
      </c>
      <c r="X105" s="8">
        <v>1</v>
      </c>
      <c r="Y105" s="8">
        <v>1</v>
      </c>
    </row>
    <row r="106" spans="1:26" x14ac:dyDescent="0.2">
      <c r="A106" s="38" t="str">
        <f t="shared" si="27"/>
        <v>(2)</v>
      </c>
      <c r="B106" t="s">
        <v>34</v>
      </c>
      <c r="C106" s="8">
        <v>2</v>
      </c>
      <c r="D106" s="8">
        <v>2</v>
      </c>
      <c r="H106" s="8">
        <v>2</v>
      </c>
      <c r="I106" s="8">
        <v>2</v>
      </c>
      <c r="R106" s="8">
        <v>2</v>
      </c>
      <c r="X106" s="8">
        <v>2</v>
      </c>
      <c r="Y106" s="8">
        <v>2</v>
      </c>
    </row>
    <row r="107" spans="1:26" ht="12.75" customHeight="1" x14ac:dyDescent="0.2">
      <c r="A107" s="38" t="str">
        <f t="shared" si="27"/>
        <v>(2,1)</v>
      </c>
      <c r="B107" t="s">
        <v>35</v>
      </c>
      <c r="C107" s="8">
        <v>2</v>
      </c>
      <c r="D107" s="8">
        <v>2</v>
      </c>
      <c r="H107" s="8">
        <v>2</v>
      </c>
      <c r="I107" s="8">
        <v>2</v>
      </c>
      <c r="R107" s="8">
        <v>2</v>
      </c>
      <c r="X107" s="8">
        <v>2</v>
      </c>
      <c r="Y107" s="8">
        <v>3</v>
      </c>
    </row>
    <row r="108" spans="1:26" x14ac:dyDescent="0.2">
      <c r="A108" s="36" t="str">
        <f t="shared" si="27"/>
        <v>(1,9)</v>
      </c>
      <c r="B108" s="23" t="s">
        <v>38</v>
      </c>
      <c r="C108" s="48">
        <v>2</v>
      </c>
      <c r="D108" s="48">
        <v>2</v>
      </c>
      <c r="E108" s="48"/>
      <c r="F108" s="48"/>
      <c r="G108" s="36"/>
      <c r="H108" s="48">
        <v>1</v>
      </c>
      <c r="I108" s="48">
        <v>2</v>
      </c>
      <c r="J108" s="48"/>
      <c r="K108" s="48"/>
      <c r="L108" s="48"/>
      <c r="M108" s="48"/>
      <c r="N108" s="48"/>
      <c r="O108" s="48"/>
      <c r="P108" s="48"/>
      <c r="Q108" s="36"/>
      <c r="R108" s="48">
        <v>2</v>
      </c>
      <c r="S108" s="36"/>
      <c r="T108" s="48"/>
      <c r="U108" s="48"/>
      <c r="V108" s="48"/>
      <c r="W108" s="36"/>
      <c r="X108" s="48">
        <v>2</v>
      </c>
      <c r="Y108" s="48">
        <v>2</v>
      </c>
      <c r="Z108" s="48"/>
    </row>
    <row r="109" spans="1:26" ht="13.5" thickBot="1" x14ac:dyDescent="0.25">
      <c r="A109" s="42" t="str">
        <f t="shared" si="27"/>
        <v>(9,7)</v>
      </c>
      <c r="B109" s="43" t="s">
        <v>36</v>
      </c>
      <c r="C109" s="42">
        <f>IF((SUM(C104:C108)&gt;0), SUM(C104:C108), "fehlt")</f>
        <v>10</v>
      </c>
      <c r="D109" s="42">
        <f t="shared" ref="D109:S109" si="28">IF((SUM(D104:D108)&gt;0), SUM(D104:D108), "fehlt")</f>
        <v>10</v>
      </c>
      <c r="E109" s="42" t="str">
        <f t="shared" si="28"/>
        <v>fehlt</v>
      </c>
      <c r="F109" s="42" t="str">
        <f t="shared" si="28"/>
        <v>fehlt</v>
      </c>
      <c r="G109" s="42" t="str">
        <f t="shared" si="28"/>
        <v>fehlt</v>
      </c>
      <c r="H109" s="42">
        <f t="shared" si="28"/>
        <v>9</v>
      </c>
      <c r="I109" s="42">
        <f t="shared" si="28"/>
        <v>10</v>
      </c>
      <c r="J109" s="42" t="str">
        <f t="shared" si="28"/>
        <v>fehlt</v>
      </c>
      <c r="K109" s="42" t="str">
        <f t="shared" si="28"/>
        <v>fehlt</v>
      </c>
      <c r="L109" s="42" t="str">
        <f t="shared" si="28"/>
        <v>fehlt</v>
      </c>
      <c r="M109" s="42" t="str">
        <f t="shared" si="28"/>
        <v>fehlt</v>
      </c>
      <c r="N109" s="42" t="str">
        <f t="shared" si="28"/>
        <v>fehlt</v>
      </c>
      <c r="O109" s="42" t="str">
        <f t="shared" si="28"/>
        <v>fehlt</v>
      </c>
      <c r="P109" s="42" t="str">
        <f t="shared" si="28"/>
        <v>fehlt</v>
      </c>
      <c r="Q109" s="42" t="str">
        <f t="shared" si="28"/>
        <v>fehlt</v>
      </c>
      <c r="R109" s="42">
        <f t="shared" si="28"/>
        <v>10</v>
      </c>
      <c r="S109" s="42" t="str">
        <f t="shared" si="28"/>
        <v>fehlt</v>
      </c>
      <c r="T109" s="42" t="s">
        <v>32</v>
      </c>
      <c r="U109" s="42" t="str">
        <f t="shared" ref="U109:Z109" si="29">IF((SUM(U104:U108)&gt;0), SUM(U104:U108), "fehlt")</f>
        <v>fehlt</v>
      </c>
      <c r="V109" s="42" t="str">
        <f t="shared" si="29"/>
        <v>fehlt</v>
      </c>
      <c r="W109" s="42" t="str">
        <f t="shared" si="29"/>
        <v>fehlt</v>
      </c>
      <c r="X109" s="42">
        <f t="shared" si="29"/>
        <v>9</v>
      </c>
      <c r="Y109" s="42">
        <f t="shared" si="29"/>
        <v>10</v>
      </c>
      <c r="Z109" s="42" t="str">
        <f t="shared" si="29"/>
        <v>fehlt</v>
      </c>
    </row>
    <row r="110" spans="1:26" ht="15.75" x14ac:dyDescent="0.25">
      <c r="A110" s="44"/>
      <c r="B110" s="46"/>
      <c r="C110" s="45"/>
      <c r="D110" s="45"/>
      <c r="E110" s="45"/>
      <c r="F110" s="45"/>
      <c r="G110" s="45"/>
      <c r="H110" s="45"/>
      <c r="I110" s="45"/>
      <c r="J110" s="45"/>
      <c r="K110" s="45"/>
      <c r="L110" s="45"/>
      <c r="M110" s="45"/>
      <c r="N110" s="45"/>
      <c r="O110" s="45"/>
      <c r="P110" s="45"/>
      <c r="Q110" s="45"/>
      <c r="R110" s="45"/>
      <c r="S110" s="45"/>
      <c r="T110" s="45"/>
      <c r="U110" s="45"/>
      <c r="V110" s="47"/>
      <c r="W110" s="47"/>
      <c r="X110" s="45"/>
      <c r="Y110" s="45"/>
      <c r="Z110" s="47"/>
    </row>
    <row r="111" spans="1:26" x14ac:dyDescent="0.2">
      <c r="A111" t="s">
        <v>30</v>
      </c>
      <c r="B111" s="18" t="s">
        <v>10</v>
      </c>
    </row>
    <row r="112" spans="1:26" ht="15.75" x14ac:dyDescent="0.25">
      <c r="A112" s="32" t="s">
        <v>44</v>
      </c>
      <c r="B112" s="3">
        <f>ROUND(AVERAGE(C118:Z118),1)</f>
        <v>10.1</v>
      </c>
      <c r="C112" s="49" t="s">
        <v>54</v>
      </c>
      <c r="D112" s="48"/>
      <c r="E112" s="48"/>
      <c r="F112" s="49" t="s">
        <v>108</v>
      </c>
      <c r="G112" s="50"/>
      <c r="H112" s="49" t="s">
        <v>120</v>
      </c>
      <c r="I112" s="49" t="s">
        <v>77</v>
      </c>
      <c r="J112" s="49" t="s">
        <v>81</v>
      </c>
      <c r="K112" s="48"/>
      <c r="L112" s="49"/>
      <c r="M112" s="49"/>
      <c r="N112" s="48"/>
      <c r="O112" s="49"/>
      <c r="P112" s="48"/>
      <c r="Q112" s="36"/>
      <c r="R112" s="49" t="s">
        <v>106</v>
      </c>
      <c r="S112" s="50"/>
      <c r="T112" s="49"/>
      <c r="U112" s="49"/>
      <c r="V112" s="48"/>
      <c r="W112" s="36"/>
      <c r="X112" s="49" t="s">
        <v>116</v>
      </c>
      <c r="Y112" s="48"/>
      <c r="Z112" s="48"/>
    </row>
    <row r="113" spans="1:26" x14ac:dyDescent="0.2">
      <c r="A113" s="30" t="str">
        <f t="shared" ref="A113:A118" si="30">("(" &amp; ROUND(AVERAGE(C113:Z113),1)) &amp; ")"</f>
        <v>(2)</v>
      </c>
      <c r="B113" s="10" t="s">
        <v>31</v>
      </c>
      <c r="C113" s="30">
        <v>2</v>
      </c>
      <c r="D113" s="30"/>
      <c r="E113" s="30"/>
      <c r="F113" s="30">
        <v>2</v>
      </c>
      <c r="G113" s="30"/>
      <c r="H113" s="30">
        <v>2</v>
      </c>
      <c r="I113" s="30">
        <v>2</v>
      </c>
      <c r="J113" s="30">
        <v>2</v>
      </c>
      <c r="K113" s="30"/>
      <c r="L113" s="30"/>
      <c r="M113" s="30"/>
      <c r="N113" s="30"/>
      <c r="O113" s="30"/>
      <c r="P113" s="30"/>
      <c r="Q113" s="30"/>
      <c r="R113" s="30">
        <v>2</v>
      </c>
      <c r="S113" s="30"/>
      <c r="T113" s="30"/>
      <c r="U113" s="30"/>
      <c r="V113" s="30"/>
      <c r="W113" s="30"/>
      <c r="X113" s="30">
        <v>2</v>
      </c>
      <c r="Y113" s="30"/>
      <c r="Z113" s="30"/>
    </row>
    <row r="114" spans="1:26" x14ac:dyDescent="0.2">
      <c r="A114" s="38" t="str">
        <f t="shared" si="30"/>
        <v>(2)</v>
      </c>
      <c r="B114" t="s">
        <v>33</v>
      </c>
      <c r="C114" s="8">
        <v>2</v>
      </c>
      <c r="F114" s="8">
        <v>2</v>
      </c>
      <c r="H114" s="8">
        <v>2</v>
      </c>
      <c r="I114" s="8">
        <v>2</v>
      </c>
      <c r="J114" s="8">
        <v>2</v>
      </c>
      <c r="R114" s="8">
        <v>2</v>
      </c>
      <c r="X114" s="8">
        <v>2</v>
      </c>
    </row>
    <row r="115" spans="1:26" x14ac:dyDescent="0.2">
      <c r="A115" s="38" t="str">
        <f t="shared" si="30"/>
        <v>(2,1)</v>
      </c>
      <c r="B115" t="s">
        <v>34</v>
      </c>
      <c r="C115" s="8">
        <v>2</v>
      </c>
      <c r="F115" s="8">
        <v>3</v>
      </c>
      <c r="H115" s="8">
        <v>2</v>
      </c>
      <c r="I115" s="8">
        <v>2</v>
      </c>
      <c r="J115" s="8">
        <v>2</v>
      </c>
      <c r="R115" s="8">
        <v>2</v>
      </c>
      <c r="X115" s="8">
        <v>2</v>
      </c>
    </row>
    <row r="116" spans="1:26" ht="12.75" customHeight="1" x14ac:dyDescent="0.2">
      <c r="A116" s="38" t="str">
        <f t="shared" si="30"/>
        <v>(1,9)</v>
      </c>
      <c r="B116" t="s">
        <v>35</v>
      </c>
      <c r="C116" s="8">
        <v>2</v>
      </c>
      <c r="F116" s="8">
        <v>2</v>
      </c>
      <c r="H116" s="8">
        <v>1</v>
      </c>
      <c r="I116" s="8">
        <v>2</v>
      </c>
      <c r="J116" s="8">
        <v>2</v>
      </c>
      <c r="R116" s="8">
        <v>2</v>
      </c>
      <c r="X116" s="8">
        <v>2</v>
      </c>
    </row>
    <row r="117" spans="1:26" x14ac:dyDescent="0.2">
      <c r="A117" s="36" t="str">
        <f t="shared" si="30"/>
        <v>(2,1)</v>
      </c>
      <c r="B117" s="23" t="s">
        <v>38</v>
      </c>
      <c r="C117" s="48">
        <v>2</v>
      </c>
      <c r="D117" s="48"/>
      <c r="E117" s="48"/>
      <c r="F117" s="48">
        <v>2</v>
      </c>
      <c r="G117" s="36"/>
      <c r="H117" s="48">
        <v>3</v>
      </c>
      <c r="I117" s="48">
        <v>2</v>
      </c>
      <c r="J117" s="48">
        <v>2</v>
      </c>
      <c r="K117" s="48"/>
      <c r="L117" s="48"/>
      <c r="M117" s="48"/>
      <c r="N117" s="48"/>
      <c r="O117" s="48"/>
      <c r="P117" s="48"/>
      <c r="Q117" s="36"/>
      <c r="R117" s="48">
        <v>2</v>
      </c>
      <c r="S117" s="36"/>
      <c r="T117" s="48"/>
      <c r="U117" s="48"/>
      <c r="V117" s="48"/>
      <c r="W117" s="36"/>
      <c r="X117" s="48">
        <v>2</v>
      </c>
      <c r="Y117" s="48"/>
      <c r="Z117" s="48"/>
    </row>
    <row r="118" spans="1:26" ht="13.5" thickBot="1" x14ac:dyDescent="0.25">
      <c r="A118" s="42" t="str">
        <f t="shared" si="30"/>
        <v>(10,1)</v>
      </c>
      <c r="B118" s="43" t="s">
        <v>36</v>
      </c>
      <c r="C118" s="42">
        <f>IF((SUM(C113:C117)&gt;0), SUM(C113:C117), "fehlt")</f>
        <v>10</v>
      </c>
      <c r="D118" s="42" t="str">
        <f t="shared" ref="D118:T118" si="31">IF((SUM(D113:D117)&gt;0), SUM(D113:D117), "fehlt")</f>
        <v>fehlt</v>
      </c>
      <c r="E118" s="42" t="str">
        <f t="shared" si="31"/>
        <v>fehlt</v>
      </c>
      <c r="F118" s="42">
        <f t="shared" si="31"/>
        <v>11</v>
      </c>
      <c r="G118" s="42" t="str">
        <f t="shared" si="31"/>
        <v>fehlt</v>
      </c>
      <c r="H118" s="42">
        <f t="shared" si="31"/>
        <v>10</v>
      </c>
      <c r="I118" s="42">
        <f t="shared" si="31"/>
        <v>10</v>
      </c>
      <c r="J118" s="42">
        <f t="shared" si="31"/>
        <v>10</v>
      </c>
      <c r="K118" s="42" t="str">
        <f t="shared" si="31"/>
        <v>fehlt</v>
      </c>
      <c r="L118" s="42" t="str">
        <f t="shared" si="31"/>
        <v>fehlt</v>
      </c>
      <c r="M118" s="42" t="str">
        <f t="shared" si="31"/>
        <v>fehlt</v>
      </c>
      <c r="N118" s="42" t="str">
        <f t="shared" si="31"/>
        <v>fehlt</v>
      </c>
      <c r="O118" s="42" t="str">
        <f t="shared" si="31"/>
        <v>fehlt</v>
      </c>
      <c r="P118" s="42" t="str">
        <f t="shared" si="31"/>
        <v>fehlt</v>
      </c>
      <c r="Q118" s="42" t="str">
        <f t="shared" si="31"/>
        <v>fehlt</v>
      </c>
      <c r="R118" s="42">
        <f t="shared" si="31"/>
        <v>10</v>
      </c>
      <c r="S118" s="42" t="str">
        <f t="shared" si="31"/>
        <v>fehlt</v>
      </c>
      <c r="T118" s="42" t="str">
        <f t="shared" si="31"/>
        <v>fehlt</v>
      </c>
      <c r="U118" s="42" t="s">
        <v>32</v>
      </c>
      <c r="V118" s="42" t="str">
        <f t="shared" ref="V118:Z118" si="32">IF((SUM(V113:V117)&gt;0), SUM(V113:V117), "fehlt")</f>
        <v>fehlt</v>
      </c>
      <c r="W118" s="42" t="str">
        <f t="shared" si="32"/>
        <v>fehlt</v>
      </c>
      <c r="X118" s="42">
        <f t="shared" si="32"/>
        <v>10</v>
      </c>
      <c r="Y118" s="42" t="str">
        <f t="shared" si="32"/>
        <v>fehlt</v>
      </c>
      <c r="Z118" s="42" t="str">
        <f t="shared" si="32"/>
        <v>fehlt</v>
      </c>
    </row>
    <row r="119" spans="1:26" ht="15.75" x14ac:dyDescent="0.25">
      <c r="A119" s="44"/>
      <c r="B119" s="46"/>
      <c r="C119" s="45"/>
      <c r="D119" s="45"/>
      <c r="E119" s="45"/>
      <c r="F119" s="45"/>
      <c r="G119" s="45"/>
      <c r="H119" s="45"/>
      <c r="I119" s="45"/>
      <c r="J119" s="45"/>
      <c r="K119" s="45"/>
      <c r="L119" s="45"/>
      <c r="M119" s="45"/>
      <c r="N119" s="45"/>
      <c r="O119" s="45"/>
      <c r="P119" s="45"/>
      <c r="Q119" s="45"/>
      <c r="R119" s="45"/>
      <c r="S119" s="45"/>
      <c r="T119" s="45"/>
      <c r="U119" s="45"/>
      <c r="V119" s="47"/>
      <c r="W119" s="47"/>
      <c r="X119" s="45"/>
      <c r="Y119" s="45"/>
      <c r="Z119" s="47"/>
    </row>
    <row r="120" spans="1:26" x14ac:dyDescent="0.2">
      <c r="A120" t="s">
        <v>30</v>
      </c>
      <c r="B120" s="18" t="s">
        <v>10</v>
      </c>
    </row>
    <row r="121" spans="1:26" ht="15.75" x14ac:dyDescent="0.25">
      <c r="A121" s="32" t="s">
        <v>45</v>
      </c>
      <c r="B121" s="3">
        <f>ROUND(AVERAGE(C127:Z127),1)</f>
        <v>10</v>
      </c>
      <c r="C121" s="48"/>
      <c r="D121" s="49" t="s">
        <v>74</v>
      </c>
      <c r="E121" s="48"/>
      <c r="F121" s="49" t="s">
        <v>73</v>
      </c>
      <c r="G121" s="50"/>
      <c r="H121" s="49" t="s">
        <v>70</v>
      </c>
      <c r="I121" s="48"/>
      <c r="J121" s="48"/>
      <c r="K121" s="48"/>
      <c r="L121" s="49" t="s">
        <v>72</v>
      </c>
      <c r="M121" s="48"/>
      <c r="N121" s="48"/>
      <c r="O121" s="49" t="s">
        <v>71</v>
      </c>
      <c r="P121" s="49" t="s">
        <v>69</v>
      </c>
      <c r="Q121" s="50" t="s">
        <v>106</v>
      </c>
      <c r="R121" s="48"/>
      <c r="S121" s="36"/>
      <c r="T121" s="48"/>
      <c r="U121" s="48"/>
      <c r="V121" s="48"/>
      <c r="W121" s="36"/>
      <c r="X121" s="48"/>
      <c r="Y121" s="48"/>
      <c r="Z121" s="48"/>
    </row>
    <row r="122" spans="1:26" x14ac:dyDescent="0.2">
      <c r="A122" s="30" t="str">
        <f t="shared" ref="A122:A127" si="33">("(" &amp; ROUND(AVERAGE(C122:Z122),1)) &amp; ")"</f>
        <v>(2)</v>
      </c>
      <c r="B122" s="10" t="s">
        <v>31</v>
      </c>
      <c r="C122" s="30"/>
      <c r="D122" s="30">
        <v>2</v>
      </c>
      <c r="E122" s="30"/>
      <c r="F122" s="30">
        <v>2</v>
      </c>
      <c r="G122" s="30"/>
      <c r="H122" s="30">
        <v>2</v>
      </c>
      <c r="I122" s="30"/>
      <c r="J122" s="30"/>
      <c r="K122" s="30"/>
      <c r="L122" s="30">
        <v>2</v>
      </c>
      <c r="M122" s="30"/>
      <c r="N122" s="30"/>
      <c r="O122" s="30">
        <v>2</v>
      </c>
      <c r="P122" s="30">
        <v>2</v>
      </c>
      <c r="Q122" s="30">
        <v>2</v>
      </c>
      <c r="R122" s="30"/>
      <c r="S122" s="30"/>
      <c r="T122" s="30"/>
      <c r="U122" s="30"/>
      <c r="V122" s="30"/>
      <c r="W122" s="30"/>
      <c r="X122" s="30"/>
      <c r="Y122" s="30"/>
      <c r="Z122" s="30"/>
    </row>
    <row r="123" spans="1:26" x14ac:dyDescent="0.2">
      <c r="A123" s="38" t="str">
        <f t="shared" si="33"/>
        <v>(2)</v>
      </c>
      <c r="B123" t="s">
        <v>33</v>
      </c>
      <c r="D123" s="8">
        <v>2</v>
      </c>
      <c r="F123" s="8">
        <v>2</v>
      </c>
      <c r="H123" s="8">
        <v>2</v>
      </c>
      <c r="L123" s="8">
        <v>2</v>
      </c>
      <c r="O123" s="8">
        <v>2</v>
      </c>
      <c r="P123" s="8">
        <v>2</v>
      </c>
      <c r="Q123" s="8">
        <v>2</v>
      </c>
    </row>
    <row r="124" spans="1:26" x14ac:dyDescent="0.2">
      <c r="A124" s="38" t="str">
        <f t="shared" si="33"/>
        <v>(2)</v>
      </c>
      <c r="B124" t="s">
        <v>34</v>
      </c>
      <c r="D124" s="8">
        <v>2</v>
      </c>
      <c r="F124" s="8">
        <v>2</v>
      </c>
      <c r="H124" s="8">
        <v>2</v>
      </c>
      <c r="L124" s="8">
        <v>2</v>
      </c>
      <c r="O124" s="8">
        <v>2</v>
      </c>
      <c r="P124" s="8">
        <v>2</v>
      </c>
      <c r="Q124" s="8">
        <v>2</v>
      </c>
    </row>
    <row r="125" spans="1:26" ht="12.75" customHeight="1" x14ac:dyDescent="0.2">
      <c r="A125" s="38" t="str">
        <f t="shared" si="33"/>
        <v>(2)</v>
      </c>
      <c r="B125" t="s">
        <v>35</v>
      </c>
      <c r="D125" s="8">
        <v>2</v>
      </c>
      <c r="F125" s="8">
        <v>2</v>
      </c>
      <c r="H125" s="8">
        <v>2</v>
      </c>
      <c r="L125" s="8">
        <v>2</v>
      </c>
      <c r="O125" s="8">
        <v>2</v>
      </c>
      <c r="P125" s="8">
        <v>2</v>
      </c>
      <c r="Q125" s="8">
        <v>2</v>
      </c>
    </row>
    <row r="126" spans="1:26" x14ac:dyDescent="0.2">
      <c r="A126" s="36" t="str">
        <f t="shared" si="33"/>
        <v>(2)</v>
      </c>
      <c r="B126" s="35" t="s">
        <v>38</v>
      </c>
      <c r="C126" s="36"/>
      <c r="D126" s="36">
        <v>2</v>
      </c>
      <c r="E126" s="36"/>
      <c r="F126" s="36">
        <v>2</v>
      </c>
      <c r="G126" s="36"/>
      <c r="H126" s="36">
        <v>2</v>
      </c>
      <c r="I126" s="36"/>
      <c r="J126" s="36"/>
      <c r="K126" s="36"/>
      <c r="L126" s="36">
        <v>2</v>
      </c>
      <c r="M126" s="36"/>
      <c r="N126" s="36"/>
      <c r="O126" s="36">
        <v>2</v>
      </c>
      <c r="P126" s="36">
        <v>2</v>
      </c>
      <c r="Q126" s="36">
        <v>2</v>
      </c>
      <c r="R126" s="36"/>
      <c r="S126" s="36"/>
      <c r="T126" s="36"/>
      <c r="U126" s="36"/>
      <c r="V126" s="36"/>
      <c r="W126" s="36"/>
      <c r="X126" s="36"/>
      <c r="Y126" s="36"/>
      <c r="Z126" s="36"/>
    </row>
    <row r="127" spans="1:26" ht="13.5" thickBot="1" x14ac:dyDescent="0.25">
      <c r="A127" s="42" t="str">
        <f t="shared" si="33"/>
        <v>(10)</v>
      </c>
      <c r="B127" s="43" t="s">
        <v>36</v>
      </c>
      <c r="C127" s="42" t="str">
        <f>IF((SUM(C122:C126)&gt;0), SUM(C122:C126), "fehlt")</f>
        <v>fehlt</v>
      </c>
      <c r="D127" s="42">
        <f t="shared" ref="D127:Z127" si="34">IF((SUM(D122:D126)&gt;0), SUM(D122:D126), "fehlt")</f>
        <v>10</v>
      </c>
      <c r="E127" s="42" t="str">
        <f t="shared" si="34"/>
        <v>fehlt</v>
      </c>
      <c r="F127" s="42">
        <f t="shared" si="34"/>
        <v>10</v>
      </c>
      <c r="G127" s="42" t="str">
        <f t="shared" si="34"/>
        <v>fehlt</v>
      </c>
      <c r="H127" s="42">
        <f t="shared" si="34"/>
        <v>10</v>
      </c>
      <c r="I127" s="42" t="str">
        <f t="shared" si="34"/>
        <v>fehlt</v>
      </c>
      <c r="J127" s="42" t="str">
        <f t="shared" si="34"/>
        <v>fehlt</v>
      </c>
      <c r="K127" s="42" t="str">
        <f t="shared" si="34"/>
        <v>fehlt</v>
      </c>
      <c r="L127" s="42">
        <f t="shared" si="34"/>
        <v>10</v>
      </c>
      <c r="M127" s="42" t="str">
        <f t="shared" si="34"/>
        <v>fehlt</v>
      </c>
      <c r="N127" s="42" t="str">
        <f t="shared" si="34"/>
        <v>fehlt</v>
      </c>
      <c r="O127" s="42">
        <f t="shared" si="34"/>
        <v>10</v>
      </c>
      <c r="P127" s="42">
        <f t="shared" si="34"/>
        <v>10</v>
      </c>
      <c r="Q127" s="42">
        <f t="shared" si="34"/>
        <v>10</v>
      </c>
      <c r="R127" s="42" t="str">
        <f t="shared" si="34"/>
        <v>fehlt</v>
      </c>
      <c r="S127" s="42" t="str">
        <f t="shared" si="34"/>
        <v>fehlt</v>
      </c>
      <c r="T127" s="42" t="str">
        <f t="shared" si="34"/>
        <v>fehlt</v>
      </c>
      <c r="U127" s="42" t="str">
        <f t="shared" si="34"/>
        <v>fehlt</v>
      </c>
      <c r="V127" s="42" t="s">
        <v>32</v>
      </c>
      <c r="W127" s="42" t="s">
        <v>32</v>
      </c>
      <c r="X127" s="42" t="str">
        <f t="shared" si="34"/>
        <v>fehlt</v>
      </c>
      <c r="Y127" s="42" t="str">
        <f t="shared" si="34"/>
        <v>fehlt</v>
      </c>
      <c r="Z127" s="42" t="str">
        <f t="shared" si="34"/>
        <v>fehlt</v>
      </c>
    </row>
    <row r="129" spans="1:26" x14ac:dyDescent="0.2">
      <c r="A129" t="s">
        <v>30</v>
      </c>
      <c r="B129" s="18" t="s">
        <v>10</v>
      </c>
    </row>
    <row r="130" spans="1:26" ht="31.5" x14ac:dyDescent="0.25">
      <c r="A130" s="32" t="s">
        <v>98</v>
      </c>
      <c r="B130" s="3">
        <f>ROUND(AVERAGE(C136:Z136),1)</f>
        <v>10.4</v>
      </c>
      <c r="C130" s="48"/>
      <c r="D130" s="49" t="s">
        <v>67</v>
      </c>
      <c r="E130" s="48"/>
      <c r="F130" s="49" t="s">
        <v>114</v>
      </c>
      <c r="G130" s="50"/>
      <c r="H130" s="48"/>
      <c r="I130" s="48"/>
      <c r="J130" s="48"/>
      <c r="K130" s="48"/>
      <c r="L130" s="49" t="s">
        <v>117</v>
      </c>
      <c r="M130" s="48"/>
      <c r="N130" s="48"/>
      <c r="O130" s="49" t="s">
        <v>64</v>
      </c>
      <c r="P130" s="48"/>
      <c r="Q130" s="36"/>
      <c r="R130" s="48"/>
      <c r="S130" s="36"/>
      <c r="T130" s="49" t="s">
        <v>103</v>
      </c>
      <c r="U130" s="49" t="s">
        <v>65</v>
      </c>
      <c r="V130" s="48"/>
      <c r="W130" s="36"/>
      <c r="X130" s="48"/>
      <c r="Y130" s="49" t="s">
        <v>66</v>
      </c>
      <c r="Z130" s="48"/>
    </row>
    <row r="131" spans="1:26" x14ac:dyDescent="0.2">
      <c r="A131" s="30" t="str">
        <f t="shared" ref="A131:A136" si="35">("(" &amp; ROUND(AVERAGE(C131:Z131),1)) &amp; ")"</f>
        <v>(2)</v>
      </c>
      <c r="B131" s="10" t="s">
        <v>31</v>
      </c>
      <c r="C131" s="30"/>
      <c r="D131" s="30">
        <v>2</v>
      </c>
      <c r="E131" s="30"/>
      <c r="F131" s="30">
        <v>2</v>
      </c>
      <c r="G131" s="30"/>
      <c r="H131" s="30"/>
      <c r="I131" s="30"/>
      <c r="J131" s="30"/>
      <c r="K131" s="30"/>
      <c r="L131" s="30">
        <v>2</v>
      </c>
      <c r="M131" s="30"/>
      <c r="N131" s="30"/>
      <c r="O131" s="30">
        <v>2</v>
      </c>
      <c r="P131" s="30"/>
      <c r="Q131" s="30"/>
      <c r="R131" s="30"/>
      <c r="S131" s="30"/>
      <c r="T131" s="30">
        <v>2</v>
      </c>
      <c r="U131" s="30">
        <v>2</v>
      </c>
      <c r="V131" s="30"/>
      <c r="W131" s="30"/>
      <c r="X131" s="30"/>
      <c r="Y131" s="30">
        <v>2</v>
      </c>
      <c r="Z131" s="30"/>
    </row>
    <row r="132" spans="1:26" x14ac:dyDescent="0.2">
      <c r="A132" s="38" t="str">
        <f t="shared" si="35"/>
        <v>(1,9)</v>
      </c>
      <c r="B132" t="s">
        <v>33</v>
      </c>
      <c r="D132" s="8">
        <v>2</v>
      </c>
      <c r="F132" s="8">
        <v>2</v>
      </c>
      <c r="L132" s="8">
        <v>2</v>
      </c>
      <c r="O132" s="8">
        <v>2</v>
      </c>
      <c r="T132" s="8">
        <v>2</v>
      </c>
      <c r="U132" s="8">
        <v>1</v>
      </c>
      <c r="Y132" s="8">
        <v>2</v>
      </c>
    </row>
    <row r="133" spans="1:26" x14ac:dyDescent="0.2">
      <c r="A133" s="38" t="str">
        <f t="shared" si="35"/>
        <v>(2,3)</v>
      </c>
      <c r="B133" t="s">
        <v>34</v>
      </c>
      <c r="D133" s="8">
        <v>3</v>
      </c>
      <c r="F133" s="8">
        <v>3</v>
      </c>
      <c r="L133" s="8">
        <v>2</v>
      </c>
      <c r="O133" s="8">
        <v>2</v>
      </c>
      <c r="T133" s="8">
        <v>2</v>
      </c>
      <c r="U133" s="8">
        <v>2</v>
      </c>
      <c r="Y133" s="8">
        <v>2</v>
      </c>
    </row>
    <row r="134" spans="1:26" ht="12.75" customHeight="1" x14ac:dyDescent="0.2">
      <c r="A134" s="38" t="str">
        <f t="shared" si="35"/>
        <v>(2,1)</v>
      </c>
      <c r="B134" t="s">
        <v>35</v>
      </c>
      <c r="D134" s="8">
        <v>2</v>
      </c>
      <c r="F134" s="8">
        <v>2</v>
      </c>
      <c r="L134" s="8">
        <v>2</v>
      </c>
      <c r="O134" s="8">
        <v>3</v>
      </c>
      <c r="T134" s="8">
        <v>2</v>
      </c>
      <c r="U134" s="8">
        <v>2</v>
      </c>
      <c r="Y134" s="8">
        <v>2</v>
      </c>
    </row>
    <row r="135" spans="1:26" x14ac:dyDescent="0.2">
      <c r="A135" s="36" t="str">
        <f t="shared" si="35"/>
        <v>(2,1)</v>
      </c>
      <c r="B135" s="23" t="s">
        <v>38</v>
      </c>
      <c r="C135" s="48"/>
      <c r="D135" s="48">
        <v>2</v>
      </c>
      <c r="E135" s="48"/>
      <c r="F135" s="48">
        <v>2</v>
      </c>
      <c r="G135" s="36"/>
      <c r="H135" s="48"/>
      <c r="I135" s="48"/>
      <c r="J135" s="48"/>
      <c r="K135" s="48"/>
      <c r="L135" s="48">
        <v>2</v>
      </c>
      <c r="M135" s="48"/>
      <c r="N135" s="48"/>
      <c r="O135" s="48">
        <v>2</v>
      </c>
      <c r="P135" s="48"/>
      <c r="Q135" s="36"/>
      <c r="R135" s="48"/>
      <c r="S135" s="36"/>
      <c r="T135" s="48">
        <v>2</v>
      </c>
      <c r="U135" s="48">
        <v>3</v>
      </c>
      <c r="V135" s="48"/>
      <c r="W135" s="36"/>
      <c r="X135" s="48"/>
      <c r="Y135" s="48">
        <v>2</v>
      </c>
      <c r="Z135" s="48"/>
    </row>
    <row r="136" spans="1:26" ht="13.5" thickBot="1" x14ac:dyDescent="0.25">
      <c r="A136" s="42" t="str">
        <f t="shared" si="35"/>
        <v>(10,4)</v>
      </c>
      <c r="B136" s="43" t="s">
        <v>36</v>
      </c>
      <c r="C136" s="42" t="str">
        <f t="shared" ref="C136:K136" si="36">IF((SUM(C131:C135)&gt;0), SUM(C131:C135), "fehlt")</f>
        <v>fehlt</v>
      </c>
      <c r="D136" s="42">
        <f t="shared" si="36"/>
        <v>11</v>
      </c>
      <c r="E136" s="42" t="str">
        <f t="shared" si="36"/>
        <v>fehlt</v>
      </c>
      <c r="F136" s="42">
        <f t="shared" si="36"/>
        <v>11</v>
      </c>
      <c r="G136" s="42" t="str">
        <f t="shared" si="36"/>
        <v>fehlt</v>
      </c>
      <c r="H136" s="42" t="str">
        <f t="shared" si="36"/>
        <v>fehlt</v>
      </c>
      <c r="I136" s="42" t="str">
        <f t="shared" si="36"/>
        <v>fehlt</v>
      </c>
      <c r="J136" s="42" t="str">
        <f t="shared" si="36"/>
        <v>fehlt</v>
      </c>
      <c r="K136" s="42" t="str">
        <f t="shared" si="36"/>
        <v>fehlt</v>
      </c>
      <c r="L136" s="42">
        <f t="shared" ref="L136:Z136" si="37">IF((SUM(L131:L135)&gt;0), SUM(L131:L135), "fehlt")</f>
        <v>10</v>
      </c>
      <c r="M136" s="42" t="str">
        <f t="shared" si="37"/>
        <v>fehlt</v>
      </c>
      <c r="N136" s="42" t="str">
        <f t="shared" si="37"/>
        <v>fehlt</v>
      </c>
      <c r="O136" s="42">
        <f t="shared" si="37"/>
        <v>11</v>
      </c>
      <c r="P136" s="42" t="str">
        <f t="shared" si="37"/>
        <v>fehlt</v>
      </c>
      <c r="Q136" s="42" t="str">
        <f t="shared" si="37"/>
        <v>fehlt</v>
      </c>
      <c r="R136" s="42" t="str">
        <f t="shared" si="37"/>
        <v>fehlt</v>
      </c>
      <c r="S136" s="42" t="str">
        <f t="shared" si="37"/>
        <v>fehlt</v>
      </c>
      <c r="T136" s="42">
        <f t="shared" si="37"/>
        <v>10</v>
      </c>
      <c r="U136" s="42">
        <f t="shared" si="37"/>
        <v>10</v>
      </c>
      <c r="V136" s="42" t="str">
        <f t="shared" si="37"/>
        <v>fehlt</v>
      </c>
      <c r="W136" s="42" t="str">
        <f t="shared" si="37"/>
        <v>fehlt</v>
      </c>
      <c r="X136" s="42" t="s">
        <v>32</v>
      </c>
      <c r="Y136" s="42">
        <f t="shared" si="37"/>
        <v>10</v>
      </c>
      <c r="Z136" s="42" t="str">
        <f t="shared" si="37"/>
        <v>fehlt</v>
      </c>
    </row>
    <row r="138" spans="1:26" ht="12.75" customHeight="1" x14ac:dyDescent="0.2">
      <c r="A138" t="s">
        <v>30</v>
      </c>
      <c r="B138" s="18" t="s">
        <v>10</v>
      </c>
    </row>
    <row r="139" spans="1:26" ht="31.5" x14ac:dyDescent="0.25">
      <c r="A139" s="32" t="s">
        <v>51</v>
      </c>
      <c r="B139" s="3">
        <f>ROUND(AVERAGE(C145:Z145),1)</f>
        <v>10.7</v>
      </c>
      <c r="C139" s="48"/>
      <c r="D139" s="49" t="s">
        <v>54</v>
      </c>
      <c r="E139" s="49" t="s">
        <v>118</v>
      </c>
      <c r="F139" s="48"/>
      <c r="G139" s="36"/>
      <c r="H139" s="48"/>
      <c r="I139" s="48"/>
      <c r="J139" s="48"/>
      <c r="K139" s="48"/>
      <c r="L139" s="48"/>
      <c r="M139" s="49" t="s">
        <v>123</v>
      </c>
      <c r="N139" s="48"/>
      <c r="O139" s="49" t="s">
        <v>58</v>
      </c>
      <c r="P139" s="49" t="s">
        <v>92</v>
      </c>
      <c r="Q139" s="36"/>
      <c r="R139" s="48"/>
      <c r="S139" s="36"/>
      <c r="T139" s="49" t="s">
        <v>57</v>
      </c>
      <c r="U139" s="48"/>
      <c r="V139" s="48"/>
      <c r="W139" s="36"/>
      <c r="X139" s="49" t="s">
        <v>55</v>
      </c>
      <c r="Y139" s="48"/>
      <c r="Z139" s="48"/>
    </row>
    <row r="140" spans="1:26" ht="12.75" customHeight="1" x14ac:dyDescent="0.2">
      <c r="A140" s="30" t="str">
        <f t="shared" ref="A140:A145" si="38">("(" &amp; ROUND(AVERAGE(C140:Z140),1)) &amp; ")"</f>
        <v>(2)</v>
      </c>
      <c r="B140" s="10" t="s">
        <v>31</v>
      </c>
      <c r="C140" s="30"/>
      <c r="D140" s="30">
        <v>1</v>
      </c>
      <c r="E140" s="30">
        <v>2</v>
      </c>
      <c r="F140" s="30"/>
      <c r="G140" s="30"/>
      <c r="H140" s="30"/>
      <c r="I140" s="30"/>
      <c r="J140" s="30"/>
      <c r="K140" s="30"/>
      <c r="L140" s="30"/>
      <c r="M140" s="30">
        <v>2</v>
      </c>
      <c r="N140" s="30"/>
      <c r="O140" s="30">
        <v>3</v>
      </c>
      <c r="P140" s="30">
        <v>2</v>
      </c>
      <c r="Q140" s="30"/>
      <c r="R140" s="30"/>
      <c r="S140" s="30"/>
      <c r="T140" s="30">
        <v>2</v>
      </c>
      <c r="U140" s="30"/>
      <c r="V140" s="30"/>
      <c r="W140" s="30"/>
      <c r="X140" s="30">
        <v>2</v>
      </c>
      <c r="Y140" s="30"/>
      <c r="Z140" s="30"/>
    </row>
    <row r="141" spans="1:26" ht="12.75" customHeight="1" x14ac:dyDescent="0.2">
      <c r="A141" s="38" t="str">
        <f t="shared" si="38"/>
        <v>(2)</v>
      </c>
      <c r="B141" t="s">
        <v>33</v>
      </c>
      <c r="D141" s="8">
        <v>2</v>
      </c>
      <c r="E141" s="8">
        <v>2</v>
      </c>
      <c r="M141" s="8">
        <v>2</v>
      </c>
      <c r="O141" s="8">
        <v>2</v>
      </c>
      <c r="P141" s="8">
        <v>2</v>
      </c>
      <c r="T141" s="8">
        <v>2</v>
      </c>
      <c r="X141" s="8">
        <v>2</v>
      </c>
    </row>
    <row r="142" spans="1:26" ht="12.75" customHeight="1" x14ac:dyDescent="0.2">
      <c r="A142" s="38" t="str">
        <f t="shared" si="38"/>
        <v>(2,1)</v>
      </c>
      <c r="B142" t="s">
        <v>34</v>
      </c>
      <c r="D142" s="8">
        <v>2</v>
      </c>
      <c r="E142" s="8">
        <v>2</v>
      </c>
      <c r="M142" s="8">
        <v>2</v>
      </c>
      <c r="O142" s="8">
        <v>3</v>
      </c>
      <c r="P142" s="8">
        <v>2</v>
      </c>
      <c r="T142" s="8">
        <v>2</v>
      </c>
      <c r="X142" s="8">
        <v>2</v>
      </c>
    </row>
    <row r="143" spans="1:26" ht="12.75" customHeight="1" x14ac:dyDescent="0.2">
      <c r="A143" s="38" t="str">
        <f t="shared" si="38"/>
        <v>(2,6)</v>
      </c>
      <c r="B143" t="s">
        <v>35</v>
      </c>
      <c r="D143" s="8">
        <v>3</v>
      </c>
      <c r="E143" s="8">
        <v>3</v>
      </c>
      <c r="M143" s="8">
        <v>2</v>
      </c>
      <c r="O143" s="8">
        <v>3</v>
      </c>
      <c r="P143" s="8">
        <v>2</v>
      </c>
      <c r="T143" s="8">
        <v>2</v>
      </c>
      <c r="X143" s="8">
        <v>3</v>
      </c>
    </row>
    <row r="144" spans="1:26" ht="12.75" customHeight="1" x14ac:dyDescent="0.2">
      <c r="A144" s="36" t="str">
        <f t="shared" si="38"/>
        <v>(2)</v>
      </c>
      <c r="B144" s="23" t="s">
        <v>38</v>
      </c>
      <c r="C144" s="48"/>
      <c r="D144" s="48">
        <v>2</v>
      </c>
      <c r="E144" s="48">
        <v>2</v>
      </c>
      <c r="F144" s="48"/>
      <c r="G144" s="36"/>
      <c r="H144" s="48"/>
      <c r="I144" s="48"/>
      <c r="J144" s="48"/>
      <c r="K144" s="48"/>
      <c r="L144" s="48"/>
      <c r="M144" s="48">
        <v>2</v>
      </c>
      <c r="N144" s="48"/>
      <c r="O144" s="48">
        <v>2</v>
      </c>
      <c r="P144" s="48">
        <v>2</v>
      </c>
      <c r="Q144" s="36"/>
      <c r="R144" s="48"/>
      <c r="S144" s="36"/>
      <c r="T144" s="48">
        <v>2</v>
      </c>
      <c r="U144" s="48"/>
      <c r="V144" s="48"/>
      <c r="W144" s="36"/>
      <c r="X144" s="48">
        <v>2</v>
      </c>
      <c r="Y144" s="48"/>
      <c r="Z144" s="48"/>
    </row>
    <row r="145" spans="1:26" ht="12.75" customHeight="1" thickBot="1" x14ac:dyDescent="0.25">
      <c r="A145" s="42" t="str">
        <f t="shared" si="38"/>
        <v>(10,7)</v>
      </c>
      <c r="B145" s="43" t="s">
        <v>36</v>
      </c>
      <c r="C145" s="42" t="str">
        <f t="shared" ref="C145:X145" si="39">IF((SUM(C140:C144)&gt;0), SUM(C140:C144), "fehlt")</f>
        <v>fehlt</v>
      </c>
      <c r="D145" s="42">
        <f t="shared" si="39"/>
        <v>10</v>
      </c>
      <c r="E145" s="42">
        <f t="shared" si="39"/>
        <v>11</v>
      </c>
      <c r="F145" s="42" t="str">
        <f t="shared" si="39"/>
        <v>fehlt</v>
      </c>
      <c r="G145" s="42" t="str">
        <f t="shared" si="39"/>
        <v>fehlt</v>
      </c>
      <c r="H145" s="42" t="str">
        <f t="shared" si="39"/>
        <v>fehlt</v>
      </c>
      <c r="I145" s="42" t="str">
        <f t="shared" si="39"/>
        <v>fehlt</v>
      </c>
      <c r="J145" s="42" t="str">
        <f t="shared" si="39"/>
        <v>fehlt</v>
      </c>
      <c r="K145" s="42" t="str">
        <f t="shared" si="39"/>
        <v>fehlt</v>
      </c>
      <c r="L145" s="42" t="str">
        <f t="shared" si="39"/>
        <v>fehlt</v>
      </c>
      <c r="M145" s="42">
        <f t="shared" si="39"/>
        <v>10</v>
      </c>
      <c r="N145" s="42" t="str">
        <f t="shared" si="39"/>
        <v>fehlt</v>
      </c>
      <c r="O145" s="42">
        <f t="shared" si="39"/>
        <v>13</v>
      </c>
      <c r="P145" s="42">
        <f t="shared" si="39"/>
        <v>10</v>
      </c>
      <c r="Q145" s="42" t="str">
        <f t="shared" si="39"/>
        <v>fehlt</v>
      </c>
      <c r="R145" s="42" t="str">
        <f t="shared" si="39"/>
        <v>fehlt</v>
      </c>
      <c r="S145" s="42" t="str">
        <f t="shared" si="39"/>
        <v>fehlt</v>
      </c>
      <c r="T145" s="42">
        <f t="shared" si="39"/>
        <v>10</v>
      </c>
      <c r="U145" s="42" t="str">
        <f t="shared" si="39"/>
        <v>fehlt</v>
      </c>
      <c r="V145" s="42" t="str">
        <f t="shared" si="39"/>
        <v>fehlt</v>
      </c>
      <c r="W145" s="42" t="str">
        <f t="shared" si="39"/>
        <v>fehlt</v>
      </c>
      <c r="X145" s="42">
        <f t="shared" si="39"/>
        <v>11</v>
      </c>
      <c r="Y145" s="42" t="s">
        <v>32</v>
      </c>
      <c r="Z145" s="42" t="s">
        <v>32</v>
      </c>
    </row>
  </sheetData>
  <conditionalFormatting sqref="C5:Z9 C14:Z18 C23:Z27 C32:Z36 C41:Z45 C50:Z54 C59:Z63 C68:Z72 C77:Z81 C86:Z90 C95:Z99 C104:Z108 C113:Z117 C122:Z126 C131:Z135 C140:Z144">
    <cfRule type="cellIs" dxfId="11" priority="8" operator="equal">
      <formula>4</formula>
    </cfRule>
    <cfRule type="cellIs" dxfId="10" priority="9" operator="equal">
      <formula>3</formula>
    </cfRule>
    <cfRule type="cellIs" dxfId="9" priority="10" operator="equal">
      <formula>2</formula>
    </cfRule>
    <cfRule type="cellIs" dxfId="8" priority="11" operator="equal">
      <formula>1</formula>
    </cfRule>
    <cfRule type="cellIs" dxfId="7" priority="12" operator="equal">
      <formula>0</formula>
    </cfRule>
  </conditionalFormatting>
  <conditionalFormatting sqref="C10:Z10 C19:Z19 C28:Z28 C37:Z37 C46:Z46 C55:Z55 C64:Z64 C73:Z73 C82:Z82 C91:Z91 C100:Z100 C109:Z109 C118:Z118 C127:Z127 C136:Z136 C145:Z145 B139 B130 B121 B112 B103 B94 B85 B76 B67 B58 B49 B40 B31 B22 B13 B4">
    <cfRule type="containsText" dxfId="6" priority="2" operator="containsText" text="fehlt">
      <formula>NOT(ISERROR(SEARCH("fehlt",B4)))</formula>
    </cfRule>
    <cfRule type="cellIs" dxfId="5" priority="3" operator="greaterThanOrEqual">
      <formula>12</formula>
    </cfRule>
    <cfRule type="cellIs" dxfId="4" priority="4" operator="between">
      <formula>11</formula>
      <formula>12</formula>
    </cfRule>
    <cfRule type="cellIs" dxfId="3" priority="5" operator="between">
      <formula>9</formula>
      <formula>11</formula>
    </cfRule>
    <cfRule type="cellIs" dxfId="2" priority="6" operator="between">
      <formula>8</formula>
      <formula>9</formula>
    </cfRule>
    <cfRule type="cellIs" dxfId="1" priority="7" operator="lessThanOrEqual">
      <formula>8</formula>
    </cfRule>
  </conditionalFormatting>
  <dataValidations count="1">
    <dataValidation type="whole" allowBlank="1" showErrorMessage="1" sqref="C140:C144 R32:Z36 T5:Z9 C68:E72 C14:D18 C122:L126 C86:J90 C131:H135 C32:N36 F14:Z18 M86:Z90 D50:Z54 C95:S99 C41:S45 I68:Z72 K131:Z135 O122:Z126 C104:S108 C113:S117 C59:S63 C23:S27 C5:Q9 C77:S81">
      <formula1>0</formula1>
      <formula2>4</formula2>
    </dataValidation>
  </dataValidations>
  <pageMargins left="0.7" right="0.7" top="0.78740157499999996" bottom="0.78740157499999996" header="0.3" footer="0.3"/>
  <pageSetup paperSize="9" orientation="portrait" horizontalDpi="0" verticalDpi="0"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66D51B97-692D-4F81-88F3-D3E1968E9A85}">
            <xm:f>NOT(ISERROR(SEARCH("-",B4)))</xm:f>
            <xm:f>"-"</xm:f>
            <x14:dxf>
              <fill>
                <patternFill patternType="none">
                  <bgColor auto="1"/>
                </patternFill>
              </fill>
            </x14:dxf>
          </x14:cfRule>
          <xm:sqref>C10:Z10 C19:Z19 C28:Z28 C37:Z37 C46:Z46 C55:Z55 C64:Z64 C73:Z73 C82:Z82 C91:Z91 C100:Z100 C109:Z109 C118:Z118 C127:Z127 C136:Z136 C145:Z145 B139 B130 B121 B112 B103 B94 B85 B76 B67 B58 B49 B40 B31 B22 B13 B4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Deckblatt</vt:lpstr>
      <vt:lpstr>Übersicht</vt:lpstr>
      <vt:lpstr>Wertungszettel</vt:lpstr>
      <vt:lpstr>Eigenwertung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Joachim Kübel</dc:creator>
  <cp:lastModifiedBy>Jens Spiegelberg</cp:lastModifiedBy>
  <dcterms:created xsi:type="dcterms:W3CDTF">2014-07-22T20:04:21Z</dcterms:created>
  <dcterms:modified xsi:type="dcterms:W3CDTF">2015-07-29T16:04:48Z</dcterms:modified>
</cp:coreProperties>
</file>